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autoCompressPictures="0"/>
  <mc:AlternateContent xmlns:mc="http://schemas.openxmlformats.org/markup-compatibility/2006">
    <mc:Choice Requires="x15">
      <x15ac:absPath xmlns:x15ac="http://schemas.microsoft.com/office/spreadsheetml/2010/11/ac" url="/Users/tiida/Downloads/★★★新規DL/"/>
    </mc:Choice>
  </mc:AlternateContent>
  <xr:revisionPtr revIDLastSave="0" documentId="13_ncr:1_{AD1516A7-EE49-6E45-87C9-47A5E207A965}" xr6:coauthVersionLast="47" xr6:coauthVersionMax="47" xr10:uidLastSave="{00000000-0000-0000-0000-000000000000}"/>
  <workbookProtection workbookAlgorithmName="SHA-512" workbookHashValue="1HlfUG/TueMg8F1ejcgtYjFiPhnYhb5oLAyaLZWxBRH1matya9A8/oTBzNdKNeDPu0tTNrmhlkxlqwgLEKwmGw==" workbookSaltValue="AuL/5zGA2U00WlLGIdewww==" workbookSpinCount="100000" lockStructure="1"/>
  <bookViews>
    <workbookView xWindow="5120" yWindow="1580" windowWidth="30020" windowHeight="33000" tabRatio="698" xr2:uid="{00000000-000D-0000-FFFF-FFFF00000000}"/>
  </bookViews>
  <sheets>
    <sheet name="書類記入要領" sheetId="9" r:id="rId1"/>
    <sheet name="包括_提供申込書【入力フォーム】" sheetId="1" r:id="rId2"/>
    <sheet name="包括_提供申込書【印刷シート】" sheetId="8" r:id="rId3"/>
  </sheets>
  <definedNames>
    <definedName name="_xlnm.Print_Area" localSheetId="0">書類記入要領!$A$1:$D$38</definedName>
    <definedName name="_xlnm.Print_Area" localSheetId="2">包括_提供申込書【印刷シート】!$A:$L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84" i="1" l="1"/>
  <c r="F54" i="1" l="1"/>
  <c r="F55" i="1"/>
  <c r="A80" i="1" s="1"/>
  <c r="F53" i="1"/>
  <c r="A73" i="8" l="1"/>
  <c r="A67" i="8"/>
  <c r="E84" i="1"/>
  <c r="F21" i="8"/>
  <c r="F20" i="8"/>
  <c r="C37" i="8"/>
  <c r="C36" i="8"/>
  <c r="F17" i="8" l="1"/>
  <c r="G80" i="1"/>
  <c r="G79" i="1"/>
  <c r="F79" i="1" s="1"/>
  <c r="C90" i="1"/>
  <c r="F70" i="8" s="1"/>
  <c r="F68" i="8" l="1"/>
  <c r="F69" i="8"/>
  <c r="C95" i="1" l="1"/>
  <c r="E10" i="8" l="1"/>
  <c r="D46" i="8" l="1"/>
  <c r="L65" i="8"/>
  <c r="L64" i="8"/>
  <c r="L63" i="8"/>
  <c r="L62" i="8"/>
  <c r="L61" i="8"/>
  <c r="L60" i="8"/>
  <c r="L59" i="8"/>
  <c r="L58" i="8"/>
  <c r="L57" i="8"/>
  <c r="L56" i="8"/>
  <c r="L55" i="8"/>
  <c r="L54" i="8"/>
  <c r="L53" i="8"/>
  <c r="L52" i="8"/>
  <c r="L51" i="8"/>
  <c r="L50" i="8"/>
  <c r="L48" i="8"/>
  <c r="L47" i="8"/>
  <c r="L46" i="8"/>
  <c r="L49" i="8"/>
  <c r="I37" i="8"/>
  <c r="I36" i="8"/>
  <c r="C38" i="8"/>
  <c r="K65" i="8" l="1"/>
  <c r="J65" i="8"/>
  <c r="I65" i="8"/>
  <c r="K64" i="8"/>
  <c r="J64" i="8"/>
  <c r="I64" i="8"/>
  <c r="K63" i="8"/>
  <c r="J63" i="8"/>
  <c r="I63" i="8"/>
  <c r="K62" i="8"/>
  <c r="J62" i="8"/>
  <c r="I62" i="8"/>
  <c r="K61" i="8"/>
  <c r="J61" i="8"/>
  <c r="I61" i="8"/>
  <c r="K60" i="8"/>
  <c r="J60" i="8"/>
  <c r="I60" i="8"/>
  <c r="K59" i="8"/>
  <c r="J59" i="8"/>
  <c r="I59" i="8"/>
  <c r="K58" i="8"/>
  <c r="J58" i="8"/>
  <c r="I58" i="8"/>
  <c r="K57" i="8"/>
  <c r="J57" i="8"/>
  <c r="I57" i="8"/>
  <c r="K56" i="8"/>
  <c r="J56" i="8"/>
  <c r="I56" i="8"/>
  <c r="K55" i="8"/>
  <c r="J55" i="8"/>
  <c r="I55" i="8"/>
  <c r="K54" i="8"/>
  <c r="J54" i="8"/>
  <c r="I54" i="8"/>
  <c r="K53" i="8"/>
  <c r="J53" i="8"/>
  <c r="I53" i="8"/>
  <c r="K52" i="8"/>
  <c r="J52" i="8"/>
  <c r="I52" i="8"/>
  <c r="K51" i="8"/>
  <c r="J51" i="8"/>
  <c r="I51" i="8"/>
  <c r="K50" i="8"/>
  <c r="J50" i="8"/>
  <c r="I50" i="8"/>
  <c r="K49" i="8"/>
  <c r="J49" i="8"/>
  <c r="I49" i="8"/>
  <c r="K48" i="8"/>
  <c r="J48" i="8"/>
  <c r="I48" i="8"/>
  <c r="K47" i="8"/>
  <c r="J47" i="8"/>
  <c r="I47" i="8"/>
  <c r="K46" i="8"/>
  <c r="J46" i="8"/>
  <c r="I46" i="8"/>
  <c r="D13" i="1"/>
  <c r="C41" i="1"/>
  <c r="D86" i="1"/>
  <c r="D96" i="1"/>
  <c r="D97" i="1"/>
  <c r="H70" i="8" l="1"/>
  <c r="C68" i="8"/>
  <c r="E69" i="8" s="1"/>
  <c r="C69" i="8"/>
  <c r="C70" i="8"/>
  <c r="D65" i="8" l="1"/>
  <c r="B65" i="8"/>
  <c r="D64" i="8"/>
  <c r="B64" i="8"/>
  <c r="D63" i="8"/>
  <c r="B63" i="8"/>
  <c r="D62" i="8"/>
  <c r="B62" i="8"/>
  <c r="D61" i="8"/>
  <c r="B61" i="8"/>
  <c r="D60" i="8"/>
  <c r="B60" i="8"/>
  <c r="D59" i="8"/>
  <c r="B59" i="8"/>
  <c r="D58" i="8"/>
  <c r="B58" i="8"/>
  <c r="D57" i="8"/>
  <c r="B57" i="8"/>
  <c r="D56" i="8"/>
  <c r="B56" i="8"/>
  <c r="D55" i="8"/>
  <c r="B55" i="8"/>
  <c r="D54" i="8"/>
  <c r="B54" i="8"/>
  <c r="D53" i="8"/>
  <c r="B53" i="8"/>
  <c r="D52" i="8"/>
  <c r="B52" i="8"/>
  <c r="D51" i="8"/>
  <c r="B51" i="8"/>
  <c r="D50" i="8"/>
  <c r="B50" i="8"/>
  <c r="D49" i="8"/>
  <c r="B49" i="8"/>
  <c r="D48" i="8"/>
  <c r="B48" i="8"/>
  <c r="D47" i="8"/>
  <c r="B47" i="8"/>
  <c r="B46" i="8"/>
  <c r="F14" i="8"/>
  <c r="F13" i="8"/>
  <c r="F12" i="8"/>
  <c r="E23" i="8"/>
  <c r="F22" i="8"/>
  <c r="F19" i="8"/>
  <c r="F18" i="8"/>
  <c r="E11" i="8"/>
  <c r="E9" i="8"/>
  <c r="E8" i="8"/>
  <c r="F16" i="8"/>
  <c r="F15" i="8"/>
  <c r="B87" i="1" l="1"/>
  <c r="E7" i="8"/>
</calcChain>
</file>

<file path=xl/sharedStrings.xml><?xml version="1.0" encoding="utf-8"?>
<sst xmlns="http://schemas.openxmlformats.org/spreadsheetml/2006/main" count="191" uniqueCount="173">
  <si>
    <t>包括契約による提供申込書 - 入力フォーム</t>
    <rPh sb="0" eb="3">
      <t>ビセイb</t>
    </rPh>
    <rPh sb="3" eb="5">
      <t>ザイリョ</t>
    </rPh>
    <rPh sb="5" eb="10">
      <t>テイキョ</t>
    </rPh>
    <rPh sb="10" eb="16">
      <t>サkニュウリョk</t>
    </rPh>
    <phoneticPr fontId="1"/>
  </si>
  <si>
    <t>プルダウンメニューが設定されているセルについては、メニューから選択入力してください。</t>
    <rPh sb="0" eb="2">
      <t>セッテ</t>
    </rPh>
    <phoneticPr fontId="1"/>
  </si>
  <si>
    <t>入力されたデータは　提供申込書【印刷シート】に反映されますので、必要事項入力後にページ下部よりシートを切り替えて印刷してください。</t>
    <rPh sb="0" eb="2">
      <t>ニュウリョk</t>
    </rPh>
    <rPh sb="10" eb="15">
      <t>テイキョウ</t>
    </rPh>
    <rPh sb="15" eb="17">
      <t>ショシk</t>
    </rPh>
    <rPh sb="28" eb="29">
      <t>ハンエ</t>
    </rPh>
    <rPh sb="32" eb="36">
      <t>ヒツヨウ</t>
    </rPh>
    <rPh sb="36" eb="39">
      <t>ニュウリョｋウ</t>
    </rPh>
    <rPh sb="43" eb="45">
      <t xml:space="preserve">カブ </t>
    </rPh>
    <rPh sb="56" eb="58">
      <t>インサｔウ</t>
    </rPh>
    <phoneticPr fontId="1"/>
  </si>
  <si>
    <t>入力フォーム内での「カット&amp;ペースト」操作は印刷シートに影響しますので行わないでください！</t>
    <rPh sb="0" eb="2">
      <t>ニュウリョｋウ</t>
    </rPh>
    <rPh sb="23" eb="25">
      <t>インサｔウ</t>
    </rPh>
    <rPh sb="29" eb="31">
      <t>エイキョウ</t>
    </rPh>
    <rPh sb="36" eb="37">
      <t>オコナワｎア</t>
    </rPh>
    <phoneticPr fontId="1"/>
  </si>
  <si>
    <t>押印前に、必要事項を入力した本ファイルをメールでJCMにご送付ください。お申し込み内容を事前に確認します。</t>
    <rPh sb="0" eb="3">
      <t>オウイｎン</t>
    </rPh>
    <rPh sb="5" eb="9">
      <t>ヒツヨウ</t>
    </rPh>
    <rPh sb="10" eb="12">
      <t>ニュウリョｋウ</t>
    </rPh>
    <rPh sb="14" eb="15">
      <t>ホｎン</t>
    </rPh>
    <rPh sb="41" eb="43">
      <t>ニュウリョk</t>
    </rPh>
    <rPh sb="44" eb="46">
      <t>ジゼｎン</t>
    </rPh>
    <phoneticPr fontId="1"/>
  </si>
  <si>
    <t>オンラインカタログ：</t>
    <phoneticPr fontId="1"/>
  </si>
  <si>
    <t>https://jcm.brc.riken.jp/ja/catalogue</t>
    <phoneticPr fontId="1"/>
  </si>
  <si>
    <t>問い合わせメール：</t>
    <rPh sb="0" eb="1">
      <t>ト</t>
    </rPh>
    <rPh sb="2" eb="8">
      <t>アワs</t>
    </rPh>
    <phoneticPr fontId="1"/>
  </si>
  <si>
    <t>inquiry.jcm@riken.jp</t>
    <phoneticPr fontId="1"/>
  </si>
  <si>
    <r>
      <rPr>
        <b/>
        <vertAlign val="superscript"/>
        <sz val="12"/>
        <color rgb="FFC00000"/>
        <rFont val="游ゴシック Medium"/>
        <family val="3"/>
        <charset val="128"/>
      </rPr>
      <t>※</t>
    </r>
    <r>
      <rPr>
        <b/>
        <sz val="12"/>
        <color rgb="FFC00000"/>
        <rFont val="游ゴシック Medium"/>
        <family val="3"/>
        <charset val="128"/>
      </rPr>
      <t>必須入力項目</t>
    </r>
    <phoneticPr fontId="1"/>
  </si>
  <si>
    <t>記入上の注意事項</t>
    <rPh sb="0" eb="4">
      <t>キニュ</t>
    </rPh>
    <rPh sb="4" eb="6">
      <t>チュ</t>
    </rPh>
    <phoneticPr fontId="1"/>
  </si>
  <si>
    <t>申込日</t>
    <rPh sb="0" eb="2">
      <t>モウシコm</t>
    </rPh>
    <rPh sb="2" eb="3">
      <t xml:space="preserve">ヒｓｈオヒ </t>
    </rPh>
    <phoneticPr fontId="1"/>
  </si>
  <si>
    <t>←年/月/日で入力（[Control]キー + [；]キーで入力）</t>
    <rPh sb="0" eb="2">
      <t>ニュウリョｋ</t>
    </rPh>
    <rPh sb="1" eb="2">
      <t>ネン</t>
    </rPh>
    <rPh sb="3" eb="4">
      <t>ツk</t>
    </rPh>
    <rPh sb="5" eb="6">
      <t>ヒ</t>
    </rPh>
    <rPh sb="7" eb="9">
      <t>ニュウリョk</t>
    </rPh>
    <rPh sb="30" eb="32">
      <t>ニュウリョｋウ</t>
    </rPh>
    <phoneticPr fontId="1"/>
  </si>
  <si>
    <t>理研BRC稟議文書番号</t>
    <phoneticPr fontId="1"/>
  </si>
  <si>
    <r>
      <t>(3)</t>
    </r>
    <r>
      <rPr>
        <b/>
        <vertAlign val="superscript"/>
        <sz val="12"/>
        <color rgb="FFFB838C"/>
        <rFont val="游ゴシック Medium"/>
        <family val="3"/>
        <charset val="128"/>
      </rPr>
      <t>※</t>
    </r>
    <r>
      <rPr>
        <b/>
        <sz val="12"/>
        <color theme="0"/>
        <rFont val="游ゴシック Medium"/>
        <family val="3"/>
        <charset val="128"/>
      </rPr>
      <t xml:space="preserve"> 所属機関情報 (包括同意書を締結した機関の情報を記入)</t>
    </r>
    <rPh sb="5" eb="7">
      <t>ショゾｋウ</t>
    </rPh>
    <rPh sb="7" eb="9">
      <t>キカンメイ</t>
    </rPh>
    <rPh sb="23" eb="25">
      <t>キカｎン</t>
    </rPh>
    <rPh sb="29" eb="31">
      <t>ジョウホキニュウウタチｂアカｔアケンキュウシュサイ</t>
    </rPh>
    <phoneticPr fontId="1"/>
  </si>
  <si>
    <t>所属機関名</t>
    <rPh sb="0" eb="2">
      <t>シmニホン</t>
    </rPh>
    <phoneticPr fontId="1"/>
  </si>
  <si>
    <t>所属機関 〒郵便番号</t>
    <rPh sb="0" eb="4">
      <t>ショゾｋウ</t>
    </rPh>
    <rPh sb="5" eb="9">
      <t>ユウビｎン</t>
    </rPh>
    <phoneticPr fontId="1"/>
  </si>
  <si>
    <t>所属機関住所</t>
    <phoneticPr fontId="1"/>
  </si>
  <si>
    <t>←リソースおよび提供手数料の請求は「研究担当者」宛て</t>
    <rPh sb="8" eb="13">
      <t>テイキョウ</t>
    </rPh>
    <rPh sb="14" eb="16">
      <t>セイキュウ</t>
    </rPh>
    <rPh sb="18" eb="20">
      <t>ケンキュウ</t>
    </rPh>
    <rPh sb="20" eb="22">
      <t>タント</t>
    </rPh>
    <rPh sb="22" eb="23">
      <t>イラ</t>
    </rPh>
    <rPh sb="24" eb="26">
      <t>アテン</t>
    </rPh>
    <phoneticPr fontId="1"/>
  </si>
  <si>
    <t>氏名 (日本語)</t>
    <rPh sb="0" eb="2">
      <t>シmニホン</t>
    </rPh>
    <rPh sb="4" eb="7">
      <t>ニホｎン</t>
    </rPh>
    <phoneticPr fontId="1"/>
  </si>
  <si>
    <t>職名</t>
    <rPh sb="0" eb="2">
      <t>ショk</t>
    </rPh>
    <phoneticPr fontId="1"/>
  </si>
  <si>
    <t>〒郵便番号</t>
    <rPh sb="0" eb="3">
      <t>ジュウｓｈオ〒</t>
    </rPh>
    <phoneticPr fontId="1"/>
  </si>
  <si>
    <t>←リソースは研究担当者所属先住所に直送</t>
    <rPh sb="6" eb="11">
      <t>ケンキュウ</t>
    </rPh>
    <rPh sb="11" eb="16">
      <t>ショゾｋウ</t>
    </rPh>
    <rPh sb="17" eb="19">
      <t>チョｋウ</t>
    </rPh>
    <phoneticPr fontId="1"/>
  </si>
  <si>
    <t>都道府県・市区町村</t>
    <rPh sb="0" eb="4">
      <t>トドウf</t>
    </rPh>
    <phoneticPr fontId="1"/>
  </si>
  <si>
    <t>番地以降・建物名等</t>
    <rPh sb="0" eb="2">
      <t>バン</t>
    </rPh>
    <rPh sb="2" eb="4">
      <t>イコ</t>
    </rPh>
    <phoneticPr fontId="1"/>
  </si>
  <si>
    <t>研究室名</t>
    <rPh sb="0" eb="1">
      <t>ケンキュウ</t>
    </rPh>
    <rPh sb="1" eb="2">
      <t>コウz</t>
    </rPh>
    <phoneticPr fontId="1"/>
  </si>
  <si>
    <t>電話番号</t>
    <rPh sb="0" eb="4">
      <t>デンｗア</t>
    </rPh>
    <phoneticPr fontId="1"/>
  </si>
  <si>
    <t>研究担当者E-mail</t>
    <rPh sb="0" eb="2">
      <t>ケンキュウ</t>
    </rPh>
    <rPh sb="4" eb="7">
      <t>タント</t>
    </rPh>
    <phoneticPr fontId="1"/>
  </si>
  <si>
    <t>←発送完了後に請求書をE-mailで送付</t>
    <rPh sb="1" eb="2">
      <t>セイキュウショヘ</t>
    </rPh>
    <rPh sb="5" eb="10">
      <t>ハッソウ</t>
    </rPh>
    <rPh sb="18" eb="20">
      <t>ソウｆウ</t>
    </rPh>
    <phoneticPr fontId="1"/>
  </si>
  <si>
    <t>←「研究担当者」と同一の場合でも全て記入</t>
    <rPh sb="2" eb="4">
      <t>ケンキュウ</t>
    </rPh>
    <rPh sb="4" eb="7">
      <t>タントウシャテ</t>
    </rPh>
    <rPh sb="9" eb="11">
      <t>ドウイ</t>
    </rPh>
    <rPh sb="12" eb="14">
      <t>バアイ</t>
    </rPh>
    <rPh sb="16" eb="17">
      <t>スベｔエ</t>
    </rPh>
    <rPh sb="18" eb="20">
      <t>キニュウ</t>
    </rPh>
    <phoneticPr fontId="1"/>
  </si>
  <si>
    <t>氏名 (論文上の英名)</t>
    <rPh sb="0" eb="2">
      <t>シメイ</t>
    </rPh>
    <rPh sb="4" eb="7">
      <t>イラ</t>
    </rPh>
    <rPh sb="7" eb="9">
      <t>エイg</t>
    </rPh>
    <phoneticPr fontId="1"/>
  </si>
  <si>
    <t>研究責任者E-mail</t>
    <rPh sb="0" eb="5">
      <t>ケンキュウ</t>
    </rPh>
    <phoneticPr fontId="1"/>
  </si>
  <si>
    <t>研究室ホームページ</t>
    <rPh sb="0" eb="2">
      <t>ケンキュウ</t>
    </rPh>
    <rPh sb="2" eb="3">
      <t>シｔウ</t>
    </rPh>
    <phoneticPr fontId="1"/>
  </si>
  <si>
    <t>←研究責任者のお立場が確認できるホームページのURLを記入</t>
    <rPh sb="1" eb="6">
      <t>ケンキュウ</t>
    </rPh>
    <rPh sb="11" eb="13">
      <t>カクニｎン</t>
    </rPh>
    <rPh sb="27" eb="29">
      <t>キニュウ</t>
    </rPh>
    <phoneticPr fontId="1"/>
  </si>
  <si>
    <t>請求先氏名</t>
    <rPh sb="0" eb="1">
      <t>セイキュウ</t>
    </rPh>
    <rPh sb="2" eb="3">
      <t>サｋイ</t>
    </rPh>
    <rPh sb="3" eb="5">
      <t>シメイ</t>
    </rPh>
    <phoneticPr fontId="1"/>
  </si>
  <si>
    <t>←請求先が研究担当者と異なる場合にのみ記入</t>
    <rPh sb="1" eb="4">
      <t>セイキュウ</t>
    </rPh>
    <rPh sb="5" eb="7">
      <t>ケンキュウ</t>
    </rPh>
    <rPh sb="7" eb="10">
      <t>タントウ</t>
    </rPh>
    <rPh sb="11" eb="12">
      <t>コトｎア</t>
    </rPh>
    <rPh sb="19" eb="21">
      <t>キニュウ</t>
    </rPh>
    <phoneticPr fontId="1"/>
  </si>
  <si>
    <t>所属名</t>
    <rPh sb="0" eb="3">
      <t>ショゾｋウ</t>
    </rPh>
    <phoneticPr fontId="1"/>
  </si>
  <si>
    <t>請求先 〒郵便番号</t>
    <rPh sb="0" eb="3">
      <t>ショゾｋウ</t>
    </rPh>
    <rPh sb="3" eb="4">
      <t>ジュウ〒</t>
    </rPh>
    <phoneticPr fontId="1"/>
  </si>
  <si>
    <t>請求先担当者E-mail</t>
    <rPh sb="2" eb="5">
      <t>タント</t>
    </rPh>
    <phoneticPr fontId="1"/>
  </si>
  <si>
    <t>　《提供依頼株数が20株を超える場合は、下表のB58セルに「別紙に記載」と記入し、提供依頼微生物株のリストを「包括契約による提供申込書・別紙」として提出してください》</t>
    <rPh sb="22" eb="30">
      <t>カヒョウ</t>
    </rPh>
    <rPh sb="32" eb="34">
      <t>ベｓｓイ</t>
    </rPh>
    <rPh sb="35" eb="37">
      <t>キサイ</t>
    </rPh>
    <rPh sb="39" eb="41">
      <t>キニュウ</t>
    </rPh>
    <rPh sb="41" eb="45">
      <t>テイキョウ</t>
    </rPh>
    <rPh sb="45" eb="47">
      <t>ベｓｓイ</t>
    </rPh>
    <rPh sb="50" eb="54">
      <t>ビセイブｔウ</t>
    </rPh>
    <rPh sb="55" eb="57">
      <t>ベｓｓイ</t>
    </rPh>
    <rPh sb="66" eb="69">
      <t>テイシュｔウ</t>
    </rPh>
    <rPh sb="74" eb="77">
      <t>ビセイブツカブｒイジョウホウキニュウ</t>
    </rPh>
    <phoneticPr fontId="1"/>
  </si>
  <si>
    <t>本数</t>
    <rPh sb="0" eb="2">
      <t>ホン</t>
    </rPh>
    <phoneticPr fontId="1"/>
  </si>
  <si>
    <t>No</t>
    <phoneticPr fontId="1"/>
  </si>
  <si>
    <t>提供条件
(枠内に収められない場合には、別紙に記載)</t>
    <rPh sb="0" eb="4">
      <t>テイキョウ</t>
    </rPh>
    <rPh sb="4" eb="7">
      <t>フクスウ</t>
    </rPh>
    <rPh sb="8" eb="10">
      <t>バアイ</t>
    </rPh>
    <rPh sb="13" eb="15">
      <t>ワクナイ</t>
    </rPh>
    <rPh sb="16" eb="17">
      <t>オサｍエ</t>
    </rPh>
    <rPh sb="23" eb="25">
      <t>バアイベｓｓイキサイフクスウバアイベｓｓイキサイ</t>
    </rPh>
    <phoneticPr fontId="1"/>
  </si>
  <si>
    <t>(10) バイオセーフティレベル2微生物株を依頼する場合、以下の質問に回答</t>
    <rPh sb="22" eb="26">
      <t>イラ</t>
    </rPh>
    <phoneticPr fontId="1"/>
  </si>
  <si>
    <t>↓プルダウンメニューから選択↓</t>
    <rPh sb="12" eb="14">
      <t>センタk</t>
    </rPh>
    <phoneticPr fontId="1"/>
  </si>
  <si>
    <t>質問1</t>
    <rPh sb="0" eb="2">
      <t>シt</t>
    </rPh>
    <phoneticPr fontId="1"/>
  </si>
  <si>
    <t>バイオセーフティレベル2の設備で取り扱うべき微生物株の提供において、特別梱包とその運搬等にかかる追加経費のご負担を発送ごとにお願いしています。当室ホームページに掲載の「バイオセーフティーレベル2の設備で取り扱うべき微生物株の発送経費ご負担のお願い」（下記URL）をご覧の上で、発送ごとの追加のご負担についてご承諾いただけますか？</t>
    <phoneticPr fontId="1"/>
  </si>
  <si>
    <t>質問2</t>
    <rPh sb="0" eb="2">
      <t>シt</t>
    </rPh>
    <phoneticPr fontId="1"/>
  </si>
  <si>
    <t>貴機関は微生物等を試験研究に用いる場合の取扱い及び管理に関する規定を有し、微生物等安全委員会が設置されていますか？</t>
    <phoneticPr fontId="1"/>
  </si>
  <si>
    <t>質問3</t>
    <rPh sb="0" eb="2">
      <t>シt</t>
    </rPh>
    <phoneticPr fontId="1"/>
  </si>
  <si>
    <t>ご依頼の微生物株はその委員会により承認されていますか？</t>
    <phoneticPr fontId="1"/>
  </si>
  <si>
    <t>質問4-1</t>
    <phoneticPr fontId="1"/>
  </si>
  <si>
    <t>実験担当者のレベル2微生物株取り扱い経験</t>
    <rPh sb="0" eb="2">
      <t>ジッケンシラsクダs</t>
    </rPh>
    <phoneticPr fontId="1"/>
  </si>
  <si>
    <t>微生物実験の経験年数：</t>
    <rPh sb="0" eb="3">
      <t>ビセイb</t>
    </rPh>
    <rPh sb="3" eb="5">
      <t>ジッケン</t>
    </rPh>
    <rPh sb="6" eb="10">
      <t>ケイケン</t>
    </rPh>
    <phoneticPr fontId="1"/>
  </si>
  <si>
    <t>主な微生物実験の実施機関名 (機関名のみ)：</t>
    <rPh sb="0" eb="2">
      <t>ジッケン</t>
    </rPh>
    <rPh sb="2" eb="4">
      <t>ジss</t>
    </rPh>
    <rPh sb="4" eb="7">
      <t>キカン</t>
    </rPh>
    <rPh sb="7" eb="8">
      <t>メ</t>
    </rPh>
    <rPh sb="8" eb="9">
      <t>トウ</t>
    </rPh>
    <rPh sb="13" eb="14">
      <t>シュヨウ</t>
    </rPh>
    <rPh sb="15" eb="17">
      <t>キカｎン</t>
    </rPh>
    <rPh sb="17" eb="18">
      <t>メイ</t>
    </rPh>
    <phoneticPr fontId="1"/>
  </si>
  <si>
    <t>レベル2の微生物株の取り扱い経験年数：</t>
    <rPh sb="5" eb="10">
      <t>ビセイブt</t>
    </rPh>
    <rPh sb="10" eb="11">
      <t>ト</t>
    </rPh>
    <rPh sb="12" eb="16">
      <t>アツカ</t>
    </rPh>
    <rPh sb="16" eb="18">
      <t>ネン</t>
    </rPh>
    <phoneticPr fontId="1"/>
  </si>
  <si>
    <t>主なレベル2微生物名：</t>
    <rPh sb="0" eb="2">
      <t>オモン</t>
    </rPh>
    <rPh sb="2" eb="6">
      <t>ビセイブt</t>
    </rPh>
    <phoneticPr fontId="1"/>
  </si>
  <si>
    <t>質問4-2</t>
    <phoneticPr fontId="1"/>
  </si>
  <si>
    <t>レベル2微生物株を取り扱う施設及び設備について</t>
    <rPh sb="4" eb="7">
      <t>ビセイブt</t>
    </rPh>
    <rPh sb="7" eb="9">
      <t>カb</t>
    </rPh>
    <rPh sb="9" eb="13">
      <t>トr</t>
    </rPh>
    <rPh sb="13" eb="15">
      <t>シセt</t>
    </rPh>
    <rPh sb="15" eb="23">
      <t>オヨbシラsクダs</t>
    </rPh>
    <phoneticPr fontId="1"/>
  </si>
  <si>
    <t>オートクレーブ：</t>
    <phoneticPr fontId="1"/>
  </si>
  <si>
    <t>その他連絡事項があればご記入ください：</t>
    <rPh sb="0" eb="1">
      <t>クダサ</t>
    </rPh>
    <phoneticPr fontId="1"/>
  </si>
  <si>
    <t>包括契約による提供申込書</t>
    <phoneticPr fontId="1"/>
  </si>
  <si>
    <t>甲と理化学研究所バイオリソース研究センター（以下「理研BRC」）が締結した生物遺伝資源提供包括同意書に従い、利用者は、下記リソースの提供及びその条件を確認した。</t>
    <phoneticPr fontId="1"/>
  </si>
  <si>
    <t xml:space="preserve"> 日付</t>
    <rPh sb="1" eb="3">
      <t>ヒヅｋエ</t>
    </rPh>
    <phoneticPr fontId="1"/>
  </si>
  <si>
    <t xml:space="preserve"> 包括同意書番号</t>
    <phoneticPr fontId="1"/>
  </si>
  <si>
    <t>甲</t>
    <phoneticPr fontId="1"/>
  </si>
  <si>
    <t>機関名</t>
    <phoneticPr fontId="1"/>
  </si>
  <si>
    <t>利用者</t>
    <phoneticPr fontId="1"/>
  </si>
  <si>
    <t>所属研究室</t>
    <phoneticPr fontId="1"/>
  </si>
  <si>
    <t>研究責任者</t>
    <phoneticPr fontId="1"/>
  </si>
  <si>
    <t>氏名</t>
  </si>
  <si>
    <t>印またはサイン</t>
    <phoneticPr fontId="1"/>
  </si>
  <si>
    <t>論文上の英語表記</t>
  </si>
  <si>
    <t>職名</t>
  </si>
  <si>
    <t>電話番号</t>
  </si>
  <si>
    <t>Email</t>
  </si>
  <si>
    <t>研究担当者</t>
    <phoneticPr fontId="1"/>
  </si>
  <si>
    <t>住所</t>
  </si>
  <si>
    <t>電話番号 (外線)</t>
    <phoneticPr fontId="1"/>
  </si>
  <si>
    <t>課題名</t>
    <phoneticPr fontId="1"/>
  </si>
  <si>
    <t>研究責任者の方へ：チェックボックス□にチェックをお願いいたします</t>
    <phoneticPr fontId="1"/>
  </si>
  <si>
    <t>□</t>
  </si>
  <si>
    <t xml:space="preserve"> 生物遺伝資源提供包括同意書の内容を確認し、記載されている条件すべてに同意する</t>
    <phoneticPr fontId="1"/>
  </si>
  <si>
    <t xml:space="preserve"> 本申込をすることを所属機関が了承している</t>
    <phoneticPr fontId="1"/>
  </si>
  <si>
    <t xml:space="preserve"> 最終ページに記載の「特に注意すべき留意事項」を確認し、すべてに同意する</t>
    <phoneticPr fontId="1"/>
  </si>
  <si>
    <t>BRC記入欄</t>
    <rPh sb="3" eb="6">
      <t>キニュウ</t>
    </rPh>
    <phoneticPr fontId="1"/>
  </si>
  <si>
    <t>●請求先情報</t>
    <rPh sb="1" eb="3">
      <t>セイキュウ</t>
    </rPh>
    <rPh sb="3" eb="4">
      <t>サｋイ</t>
    </rPh>
    <rPh sb="4" eb="6">
      <t>ジョウホウ</t>
    </rPh>
    <phoneticPr fontId="1"/>
  </si>
  <si>
    <t>氏名：</t>
    <phoneticPr fontId="1"/>
  </si>
  <si>
    <t>TEL：</t>
    <phoneticPr fontId="1"/>
  </si>
  <si>
    <t>所属：</t>
    <rPh sb="0" eb="2">
      <t>ジュウｓｈオ</t>
    </rPh>
    <phoneticPr fontId="1"/>
  </si>
  <si>
    <t>Email：</t>
    <phoneticPr fontId="1"/>
  </si>
  <si>
    <t>住所：</t>
    <phoneticPr fontId="1"/>
  </si>
  <si>
    <t>●理研BRC微生物材料開発室</t>
    <rPh sb="1" eb="3">
      <t>リケｎン</t>
    </rPh>
    <rPh sb="6" eb="14">
      <t>ビセイブｔウ</t>
    </rPh>
    <phoneticPr fontId="1"/>
  </si>
  <si>
    <t>室長</t>
    <rPh sb="0" eb="2">
      <t>シツチョウ</t>
    </rPh>
    <phoneticPr fontId="1"/>
  </si>
  <si>
    <t>年　　　　月　　　　日　</t>
    <rPh sb="0" eb="1">
      <t>ネｎン</t>
    </rPh>
    <rPh sb="5" eb="6">
      <t xml:space="preserve">ツキ </t>
    </rPh>
    <rPh sb="9" eb="10">
      <t xml:space="preserve">ヒ </t>
    </rPh>
    <phoneticPr fontId="1"/>
  </si>
  <si>
    <t>住所：</t>
    <rPh sb="0" eb="2">
      <t>ジュウｓｈオ</t>
    </rPh>
    <phoneticPr fontId="1"/>
  </si>
  <si>
    <t>〒305-0074　茨城県つくば市高野台３-１-１</t>
    <phoneticPr fontId="1"/>
  </si>
  <si>
    <t>029-836-9556</t>
    <phoneticPr fontId="1"/>
  </si>
  <si>
    <t>●提供申込微生物株リスト</t>
    <rPh sb="1" eb="5">
      <t>テイキョウ</t>
    </rPh>
    <rPh sb="5" eb="9">
      <t>ビセイブｔウ</t>
    </rPh>
    <phoneticPr fontId="1"/>
  </si>
  <si>
    <t>JCM No.</t>
  </si>
  <si>
    <t>微生物材料名 (オンラインカタログに記載の最新の学名を記入）</t>
    <rPh sb="18" eb="20">
      <t>キサイ</t>
    </rPh>
    <rPh sb="21" eb="23">
      <t>サイシｎン</t>
    </rPh>
    <rPh sb="24" eb="26">
      <t>ガクメイ</t>
    </rPh>
    <rPh sb="27" eb="29">
      <t>キニュウ</t>
    </rPh>
    <phoneticPr fontId="1"/>
  </si>
  <si>
    <t>提供
形態</t>
    <phoneticPr fontId="1"/>
  </si>
  <si>
    <t>本数</t>
    <phoneticPr fontId="1"/>
  </si>
  <si>
    <t>BSL</t>
    <phoneticPr fontId="1"/>
  </si>
  <si>
    <t>提供条件</t>
    <rPh sb="0" eb="4">
      <t>テイキョウ</t>
    </rPh>
    <phoneticPr fontId="1"/>
  </si>
  <si>
    <t>質問[1]</t>
    <phoneticPr fontId="1"/>
  </si>
  <si>
    <t>質問[4-1]</t>
    <phoneticPr fontId="1"/>
  </si>
  <si>
    <t>質問[2]</t>
    <phoneticPr fontId="1"/>
  </si>
  <si>
    <t>質問[3]</t>
    <phoneticPr fontId="1"/>
  </si>
  <si>
    <t>[3]</t>
    <phoneticPr fontId="1"/>
  </si>
  <si>
    <t>質問[4-2]</t>
    <phoneticPr fontId="1"/>
  </si>
  <si>
    <t>●付加的な提供条件</t>
    <phoneticPr fontId="1"/>
  </si>
  <si>
    <r>
      <t>(2)</t>
    </r>
    <r>
      <rPr>
        <b/>
        <vertAlign val="superscript"/>
        <sz val="12"/>
        <color rgb="FFFB838C"/>
        <rFont val="游ゴシック Medium"/>
        <family val="3"/>
        <charset val="128"/>
      </rPr>
      <t>※</t>
    </r>
    <r>
      <rPr>
        <b/>
        <sz val="12"/>
        <color theme="0"/>
        <rFont val="游ゴシック Medium"/>
        <family val="3"/>
        <charset val="128"/>
      </rPr>
      <t xml:space="preserve"> 包括同意書番号 (右図参照)</t>
    </r>
    <rPh sb="5" eb="6">
      <t>サｋショルイサクセイ</t>
    </rPh>
    <rPh sb="14" eb="15">
      <t>ミｇイ</t>
    </rPh>
    <rPh sb="15" eb="16">
      <t xml:space="preserve">ズ </t>
    </rPh>
    <rPh sb="16" eb="18">
      <t>サンショウ</t>
    </rPh>
    <phoneticPr fontId="1"/>
  </si>
  <si>
    <r>
      <t>(1)</t>
    </r>
    <r>
      <rPr>
        <b/>
        <vertAlign val="superscript"/>
        <sz val="12"/>
        <color rgb="FFFB838C"/>
        <rFont val="游ゴシック Medium"/>
        <family val="3"/>
        <charset val="128"/>
      </rPr>
      <t>※</t>
    </r>
    <r>
      <rPr>
        <b/>
        <sz val="12"/>
        <color theme="0"/>
        <rFont val="游ゴシック Medium"/>
        <family val="3"/>
        <charset val="128"/>
      </rPr>
      <t xml:space="preserve"> お申込み日 (書類作成日)</t>
    </r>
    <rPh sb="5" eb="6">
      <t>サｋ</t>
    </rPh>
    <rPh sb="12" eb="14">
      <t>ショルイ</t>
    </rPh>
    <rPh sb="14" eb="17">
      <t>サクセイ</t>
    </rPh>
    <phoneticPr fontId="1"/>
  </si>
  <si>
    <r>
      <t>(4)</t>
    </r>
    <r>
      <rPr>
        <b/>
        <vertAlign val="superscript"/>
        <sz val="12"/>
        <color rgb="FFFB838C"/>
        <rFont val="游ゴシック Medium"/>
        <family val="3"/>
        <charset val="128"/>
      </rPr>
      <t>※</t>
    </r>
    <r>
      <rPr>
        <b/>
        <sz val="12"/>
        <color theme="0"/>
        <rFont val="游ゴシック Medium"/>
        <family val="3"/>
        <charset val="128"/>
      </rPr>
      <t xml:space="preserve"> 研究担当者情報 (学生不可)</t>
    </r>
    <rPh sb="5" eb="7">
      <t>ケンキュウ</t>
    </rPh>
    <rPh sb="7" eb="8">
      <t>セキニｎン</t>
    </rPh>
    <rPh sb="8" eb="10">
      <t>ジョ</t>
    </rPh>
    <rPh sb="15" eb="17">
      <t>タチｂア</t>
    </rPh>
    <phoneticPr fontId="1"/>
  </si>
  <si>
    <r>
      <t>(5)</t>
    </r>
    <r>
      <rPr>
        <b/>
        <vertAlign val="superscript"/>
        <sz val="12"/>
        <color rgb="FFFB838C"/>
        <rFont val="游ゴシック Medium"/>
        <family val="3"/>
        <charset val="128"/>
      </rPr>
      <t>※</t>
    </r>
    <r>
      <rPr>
        <b/>
        <sz val="12"/>
        <color theme="0"/>
        <rFont val="游ゴシック Medium"/>
        <family val="3"/>
        <charset val="128"/>
      </rPr>
      <t xml:space="preserve"> 研究責任者情報 (研究室主催者；PIの立場の方)</t>
    </r>
    <rPh sb="5" eb="9">
      <t>テイキョウ</t>
    </rPh>
    <rPh sb="9" eb="11">
      <t>ケンキュウ</t>
    </rPh>
    <rPh sb="11" eb="15">
      <t>セキニｎン</t>
    </rPh>
    <rPh sb="15" eb="17">
      <t>ジョ</t>
    </rPh>
    <rPh sb="22" eb="24">
      <t>タチｂア</t>
    </rPh>
    <rPh sb="25" eb="26">
      <t>カｔア</t>
    </rPh>
    <rPh sb="27" eb="28">
      <t>ケンキュウシュサイ</t>
    </rPh>
    <phoneticPr fontId="1"/>
  </si>
  <si>
    <t>(6) 請求先情報 (請求先が研究担当者と同じ場合は記入しない)</t>
    <rPh sb="4" eb="6">
      <t>セイキュウ</t>
    </rPh>
    <rPh sb="6" eb="7">
      <t>サｋイ</t>
    </rPh>
    <rPh sb="7" eb="8">
      <t>ガクセイ</t>
    </rPh>
    <rPh sb="8" eb="9">
      <t xml:space="preserve">フカ </t>
    </rPh>
    <rPh sb="11" eb="14">
      <t>セイキュウ</t>
    </rPh>
    <rPh sb="15" eb="17">
      <t>ケンキュウ</t>
    </rPh>
    <rPh sb="17" eb="20">
      <t>タントウ</t>
    </rPh>
    <rPh sb="21" eb="22">
      <t>オナｊイ</t>
    </rPh>
    <rPh sb="26" eb="28">
      <t>キニュウ</t>
    </rPh>
    <phoneticPr fontId="1"/>
  </si>
  <si>
    <r>
      <t>(7)</t>
    </r>
    <r>
      <rPr>
        <b/>
        <vertAlign val="superscript"/>
        <sz val="12"/>
        <color rgb="FFFB838C"/>
        <rFont val="游ゴシック Medium"/>
        <family val="3"/>
        <charset val="128"/>
      </rPr>
      <t>※</t>
    </r>
    <r>
      <rPr>
        <b/>
        <sz val="12"/>
        <color theme="0"/>
        <rFont val="游ゴシック Medium"/>
        <family val="3"/>
        <charset val="128"/>
      </rPr>
      <t xml:space="preserve"> 研究課題名</t>
    </r>
    <rPh sb="5" eb="10">
      <t>ケン</t>
    </rPh>
    <phoneticPr fontId="1"/>
  </si>
  <si>
    <r>
      <t>大熊 盛也</t>
    </r>
    <r>
      <rPr>
        <sz val="8"/>
        <color theme="1"/>
        <rFont val="游明朝 Regular"/>
        <charset val="128"/>
      </rPr>
      <t xml:space="preserve">    </t>
    </r>
    <r>
      <rPr>
        <sz val="8"/>
        <color theme="0" tint="-0.499984740745262"/>
        <rFont val="游明朝 Regular"/>
        <charset val="128"/>
      </rPr>
      <t>印</t>
    </r>
    <rPh sb="0" eb="2">
      <t>オオクｍア</t>
    </rPh>
    <rPh sb="9" eb="10">
      <t xml:space="preserve">イン </t>
    </rPh>
    <phoneticPr fontId="1"/>
  </si>
  <si>
    <r>
      <t>(8)</t>
    </r>
    <r>
      <rPr>
        <b/>
        <vertAlign val="superscript"/>
        <sz val="12"/>
        <color rgb="FFFB838C"/>
        <rFont val="游ゴシック Medium"/>
        <family val="3"/>
        <charset val="128"/>
      </rPr>
      <t>※</t>
    </r>
    <r>
      <rPr>
        <b/>
        <sz val="12"/>
        <color theme="0"/>
        <rFont val="游ゴシック Medium"/>
        <family val="3"/>
        <charset val="128"/>
      </rPr>
      <t xml:space="preserve"> オンラインカタログを確認して、以下の微生物材料の情報を記入してください (オンラインカタログに掲載の情報と記入項目の関連は右図を参照)</t>
    </r>
    <rPh sb="0" eb="1">
      <t>クダｓビセイブザイリョジョウホキニュクダsランキンバケtケタスミtニュウリョkジョウホタダシカkテイキョオヨbテイキョニュウリョkクダs</t>
    </rPh>
    <rPh sb="15" eb="17">
      <t>カクニｎン</t>
    </rPh>
    <rPh sb="20" eb="22">
      <t>イｋア</t>
    </rPh>
    <rPh sb="52" eb="54">
      <t>ケイサイ</t>
    </rPh>
    <rPh sb="55" eb="58">
      <t>ジョウホ</t>
    </rPh>
    <rPh sb="58" eb="60">
      <t>キニュ</t>
    </rPh>
    <rPh sb="60" eb="63">
      <t>コウモk</t>
    </rPh>
    <rPh sb="63" eb="66">
      <t>カン</t>
    </rPh>
    <rPh sb="69" eb="71">
      <t>ミgクダサトオリデス</t>
    </rPh>
    <phoneticPr fontId="1"/>
  </si>
  <si>
    <t>←包括同意書右上に記載の</t>
    <phoneticPr fontId="1"/>
  </si>
  <si>
    <t>　理研BRC稟議文書番号を記入</t>
    <rPh sb="2" eb="5">
      <t>テイケｔウ</t>
    </rPh>
    <rPh sb="6" eb="9">
      <t>サイリヨ</t>
    </rPh>
    <rPh sb="11" eb="12">
      <t>テイキョ</t>
    </rPh>
    <rPh sb="12" eb="15">
      <t>サイリヨウイｋアジョウケｎンバア</t>
    </rPh>
    <phoneticPr fontId="1"/>
  </si>
  <si>
    <t>←発送時に外部から連絡可能な電話番号を記入</t>
    <rPh sb="1" eb="3">
      <t>ハッソウ</t>
    </rPh>
    <rPh sb="3" eb="4">
      <t>ｊイ</t>
    </rPh>
    <rPh sb="5" eb="7">
      <t>ガイｂウ</t>
    </rPh>
    <rPh sb="11" eb="13">
      <t>カノウ</t>
    </rPh>
    <rPh sb="14" eb="18">
      <t>ガイセンデンウ</t>
    </rPh>
    <rPh sb="19" eb="21">
      <t>キニュウ</t>
    </rPh>
    <phoneticPr fontId="1"/>
  </si>
  <si>
    <t>★オンラインカタログの見方資料はこちら</t>
    <rPh sb="11" eb="13">
      <t>ミカｔア</t>
    </rPh>
    <rPh sb="13" eb="15">
      <t>シリョウ</t>
    </rPh>
    <phoneticPr fontId="1"/>
  </si>
  <si>
    <r>
      <t>(9) 提供条件</t>
    </r>
    <r>
      <rPr>
        <b/>
        <sz val="11"/>
        <color theme="0"/>
        <rFont val="游ゴシック Medium"/>
        <family val="3"/>
        <charset val="128"/>
      </rPr>
      <t xml:space="preserve"> (オンラインカタログの "Terms and condition" を確認し、付加的な提供条件が設定されている株が含まれる場合に条件文を記入；別紙可)</t>
    </r>
    <rPh sb="4" eb="8">
      <t>テイキョウ</t>
    </rPh>
    <rPh sb="44" eb="46">
      <t>カクニｎン</t>
    </rPh>
    <rPh sb="48" eb="51">
      <t>フカテｋイ</t>
    </rPh>
    <rPh sb="52" eb="56">
      <t>テイキョウ</t>
    </rPh>
    <rPh sb="57" eb="59">
      <t>セッテイ</t>
    </rPh>
    <rPh sb="66" eb="67">
      <t>フクマｒエ</t>
    </rPh>
    <rPh sb="73" eb="76">
      <t>ジョウケｎン</t>
    </rPh>
    <rPh sb="77" eb="79">
      <t>キニュウ</t>
    </rPh>
    <rPh sb="80" eb="82">
      <t>ベｓｓイ</t>
    </rPh>
    <rPh sb="82" eb="83">
      <t>カｎオ</t>
    </rPh>
    <phoneticPr fontId="1"/>
  </si>
  <si>
    <t>★入力フォーム内での「カット&amp;ペースト」操作は印刷シートに影響するので行わないでください！</t>
    <phoneticPr fontId="1"/>
  </si>
  <si>
    <t>安全キャビネット (クリーンベンチ不可)：</t>
    <rPh sb="0" eb="8">
      <t>アンゼン</t>
    </rPh>
    <rPh sb="17" eb="19">
      <t>フk</t>
    </rPh>
    <phoneticPr fontId="1"/>
  </si>
  <si>
    <t>←枠内に全文を記入できない場合には、こちらの記入欄のプルダウンから「別紙に記載」を入力し、提供条件文を列挙した別紙を提出
←連絡先 (CONTACT) 情報の転記は不要</t>
    <rPh sb="1" eb="3">
      <t>フクスウ</t>
    </rPh>
    <rPh sb="4" eb="7">
      <t>イライ</t>
    </rPh>
    <rPh sb="8" eb="12">
      <t>テイキョウ</t>
    </rPh>
    <rPh sb="13" eb="15">
      <t>セッテイ</t>
    </rPh>
    <rPh sb="22" eb="25">
      <t>キニュウ</t>
    </rPh>
    <rPh sb="34" eb="36">
      <t>ゼンｂウ</t>
    </rPh>
    <rPh sb="37" eb="39">
      <t>キニュウ</t>
    </rPh>
    <rPh sb="41" eb="43">
      <t>ニュウリョｋウ</t>
    </rPh>
    <rPh sb="44" eb="45">
      <t xml:space="preserve">ナド </t>
    </rPh>
    <rPh sb="54" eb="56">
      <t>ベｓｓイ</t>
    </rPh>
    <rPh sb="57" eb="58">
      <t>キサイ</t>
    </rPh>
    <rPh sb="58" eb="60">
      <t>テイシュｔウ</t>
    </rPh>
    <rPh sb="60" eb="63">
      <t>テイキョウ</t>
    </rPh>
    <rPh sb="64" eb="66">
      <t>レｋｋｙオ</t>
    </rPh>
    <rPh sb="68" eb="70">
      <t>ベｓｓイショウサイ</t>
    </rPh>
    <rPh sb="72" eb="74">
      <t>テイシュｔウ</t>
    </rPh>
    <rPh sb="82" eb="83">
      <t xml:space="preserve">レンラｋウジョウホウキサイフヨウテンキ </t>
    </rPh>
    <phoneticPr fontId="1"/>
  </si>
  <si>
    <t>←研究目的と、研究課題における微生物株の使われ方が分かるよう、できるだけ具体的に記述</t>
    <rPh sb="1" eb="11">
      <t>ケンキュウ</t>
    </rPh>
    <rPh sb="31" eb="35">
      <t>グタ</t>
    </rPh>
    <rPh sb="35" eb="37">
      <t>キジュtキニュゼンブンセイブtダコウゴキンy</t>
    </rPh>
    <phoneticPr fontId="1"/>
  </si>
  <si>
    <t>本シートの (1) から (10) に従い、入力フォーム（青色背景セル）に必要な情報を入力してください。</t>
    <rPh sb="0" eb="5">
      <t>ホン</t>
    </rPh>
    <rPh sb="22" eb="24">
      <t>ニュウリョk</t>
    </rPh>
    <rPh sb="29" eb="30">
      <t>アオ</t>
    </rPh>
    <rPh sb="30" eb="31">
      <t>イロ</t>
    </rPh>
    <rPh sb="31" eb="33">
      <t>キ</t>
    </rPh>
    <rPh sb="37" eb="40">
      <t>ヒツヨ</t>
    </rPh>
    <rPh sb="40" eb="43">
      <t>ジョウホ</t>
    </rPh>
    <rPh sb="43" eb="47">
      <t>ニュウリョk</t>
    </rPh>
    <rPh sb="49" eb="52">
      <t>クダサ</t>
    </rPh>
    <phoneticPr fontId="1"/>
  </si>
  <si>
    <t>●提供申し込みの手順</t>
    <rPh sb="1" eb="3">
      <t>テイキョウ</t>
    </rPh>
    <rPh sb="3" eb="4">
      <t>モウｓイ</t>
    </rPh>
    <rPh sb="8" eb="10">
      <t>テジュｎン</t>
    </rPh>
    <phoneticPr fontId="1"/>
  </si>
  <si>
    <t>●関連リンク</t>
    <rPh sb="1" eb="3">
      <t>カンレｎン</t>
    </rPh>
    <phoneticPr fontId="1"/>
  </si>
  <si>
    <t>包括_提供申込書【印刷シート】に切り替え</t>
    <rPh sb="1" eb="6">
      <t>テイキョウ</t>
    </rPh>
    <rPh sb="6" eb="8">
      <t>インサｔウ</t>
    </rPh>
    <rPh sb="13" eb="14">
      <t>キリカエ</t>
    </rPh>
    <phoneticPr fontId="1"/>
  </si>
  <si>
    <t>包括C_ver 250401</t>
    <rPh sb="0" eb="2">
      <t>ホウカｔウ</t>
    </rPh>
    <rPh sb="8" eb="10">
      <t>サイシンクダサ</t>
    </rPh>
    <phoneticPr fontId="1"/>
  </si>
  <si>
    <t>微生物材料開発室 トップページ</t>
    <rPh sb="0" eb="8">
      <t>ビセイブツズ</t>
    </rPh>
    <phoneticPr fontId="1"/>
  </si>
  <si>
    <t>オンラインカタログ</t>
    <phoneticPr fontId="1"/>
  </si>
  <si>
    <t>微生物材料開発室 提供申し込み</t>
    <rPh sb="0" eb="8">
      <t>ビセイブツズ</t>
    </rPh>
    <rPh sb="9" eb="12">
      <t>テイキョウホウカｔウケイヤｋウガイテジュｎン</t>
    </rPh>
    <phoneticPr fontId="1"/>
  </si>
  <si>
    <t>・提供承諾書の提出を要求する微生物株</t>
    <rPh sb="1" eb="6">
      <t>テイキョウ</t>
    </rPh>
    <rPh sb="7" eb="9">
      <t>テイシュｔウ</t>
    </rPh>
    <rPh sb="10" eb="12">
      <t>ヨウキュウ</t>
    </rPh>
    <rPh sb="14" eb="18">
      <t>ビセイブｔウ</t>
    </rPh>
    <phoneticPr fontId="1"/>
  </si>
  <si>
    <t>・遺伝子組換え微生物株</t>
    <rPh sb="1" eb="6">
      <t>イデｎン</t>
    </rPh>
    <rPh sb="7" eb="8">
      <t>🆚</t>
    </rPh>
    <phoneticPr fontId="1"/>
  </si>
  <si>
    <t>・"微生物株リソース" の利用</t>
    <phoneticPr fontId="1"/>
  </si>
  <si>
    <r>
      <t xml:space="preserve">2) </t>
    </r>
    <r>
      <rPr>
        <u/>
        <sz val="14"/>
        <color rgb="FF0000FF"/>
        <rFont val="游ゴシック Regular"/>
        <charset val="128"/>
      </rPr>
      <t>包括_提供申込書【印刷シート】</t>
    </r>
    <r>
      <rPr>
        <sz val="14"/>
        <color theme="1"/>
        <rFont val="游ゴシック Regular"/>
        <charset val="128"/>
      </rPr>
      <t>に移動し、記入内容が反映されていることを確認</t>
    </r>
    <rPh sb="3" eb="8">
      <t>テイキョウ</t>
    </rPh>
    <rPh sb="9" eb="11">
      <t>インサｔウ</t>
    </rPh>
    <rPh sb="16" eb="18">
      <t>イドウ</t>
    </rPh>
    <rPh sb="20" eb="24">
      <t>キニュウ</t>
    </rPh>
    <rPh sb="25" eb="27">
      <t>ハンエイ</t>
    </rPh>
    <rPh sb="35" eb="37">
      <t>カクニｎン</t>
    </rPh>
    <phoneticPr fontId="1"/>
  </si>
  <si>
    <t>★微生物株情報のペースト入力操作時には「値をペースト」してください！</t>
    <rPh sb="1" eb="5">
      <t>ビセイブｔウ</t>
    </rPh>
    <rPh sb="5" eb="7">
      <t>ジョウホウ</t>
    </rPh>
    <rPh sb="8" eb="10">
      <t>ニュウリョｋウインサｔウエイキョウオコナワｎアソウｓア</t>
    </rPh>
    <rPh sb="12" eb="14">
      <t>ニュウリョｋウ</t>
    </rPh>
    <phoneticPr fontId="1"/>
  </si>
  <si>
    <t>・バイオセーフティーレベル２の設備で取り扱うべき微生物株</t>
    <rPh sb="14" eb="16">
      <t>セｔウ</t>
    </rPh>
    <rPh sb="17" eb="19">
      <t>リヨウ</t>
    </rPh>
    <rPh sb="22" eb="26">
      <t>ビセイブｔウ</t>
    </rPh>
    <rPh sb="27" eb="28">
      <t>フクマｒエ</t>
    </rPh>
    <phoneticPr fontId="1"/>
  </si>
  <si>
    <t>●微生物株により追加で必要となる書類</t>
    <rPh sb="1" eb="5">
      <t>ビセイブｔウ</t>
    </rPh>
    <rPh sb="8" eb="10">
      <t>ツイｋア</t>
    </rPh>
    <rPh sb="11" eb="13">
      <t>ヒツヨウ</t>
    </rPh>
    <rPh sb="16" eb="18">
      <t>ショルイｓｈオキニュウカクニｎン</t>
    </rPh>
    <phoneticPr fontId="1"/>
  </si>
  <si>
    <t>・植物防疫法による提供規制微生物株（検疫有害菌）</t>
    <rPh sb="1" eb="5">
      <t>ショクボウ</t>
    </rPh>
    <rPh sb="6" eb="8">
      <t>ガイトウ</t>
    </rPh>
    <rPh sb="10" eb="13">
      <t>ビセイブｔウ</t>
    </rPh>
    <phoneticPr fontId="1"/>
  </si>
  <si>
    <r>
      <rPr>
        <u/>
        <sz val="14"/>
        <color rgb="FF0000FF"/>
        <rFont val="游ゴシック Regular"/>
        <charset val="128"/>
      </rPr>
      <t>書式M-7</t>
    </r>
    <r>
      <rPr>
        <sz val="14"/>
        <color theme="1"/>
        <rFont val="游ゴシック Regular"/>
        <charset val="128"/>
      </rPr>
      <t>（バイオセーフティーレベル２微生物株利用誓約書）</t>
    </r>
    <rPh sb="0" eb="2">
      <t>ショシｋイキニュウ</t>
    </rPh>
    <phoneticPr fontId="1"/>
  </si>
  <si>
    <r>
      <rPr>
        <u/>
        <sz val="14"/>
        <color rgb="FF0000FF"/>
        <rFont val="游ゴシック Regular"/>
        <charset val="128"/>
      </rPr>
      <t>書式M-6</t>
    </r>
    <r>
      <rPr>
        <sz val="14"/>
        <color theme="1"/>
        <rFont val="游ゴシック Regular"/>
        <charset val="128"/>
      </rPr>
      <t xml:space="preserve">（提供承諾書）または </t>
    </r>
    <r>
      <rPr>
        <u/>
        <sz val="14"/>
        <color rgb="FF0000FF"/>
        <rFont val="游ゴシック Regular"/>
        <charset val="128"/>
      </rPr>
      <t>Form M-12</t>
    </r>
    <r>
      <rPr>
        <sz val="14"/>
        <color theme="1"/>
        <rFont val="游ゴシック Regular"/>
        <charset val="128"/>
      </rPr>
      <t>（Approval Form）</t>
    </r>
    <rPh sb="0" eb="2">
      <t>ショシｋイ</t>
    </rPh>
    <phoneticPr fontId="1"/>
  </si>
  <si>
    <r>
      <rPr>
        <u/>
        <sz val="14"/>
        <color rgb="FF0000FF"/>
        <rFont val="游ゴシック Regular"/>
        <charset val="128"/>
      </rPr>
      <t>書式M-7G</t>
    </r>
    <r>
      <rPr>
        <sz val="14"/>
        <color theme="1"/>
        <rFont val="游ゴシック Regular"/>
        <charset val="128"/>
      </rPr>
      <t>（遺伝子組換え生物の受け入れ確認書）</t>
    </r>
    <rPh sb="0" eb="1">
      <t>ショシｋイ</t>
    </rPh>
    <rPh sb="11" eb="13">
      <t>ショシｋイ</t>
    </rPh>
    <phoneticPr fontId="1"/>
  </si>
  <si>
    <t>JCM株一覧表（高次分類群からJCM株を絞り込み検索）</t>
    <rPh sb="3" eb="4">
      <t>カｂウ</t>
    </rPh>
    <rPh sb="4" eb="7">
      <t>イチラｎン</t>
    </rPh>
    <rPh sb="8" eb="13">
      <t>コウジブｎン</t>
    </rPh>
    <rPh sb="18" eb="19">
      <t>カｂウ</t>
    </rPh>
    <rPh sb="20" eb="21">
      <t>シボｒイ</t>
    </rPh>
    <rPh sb="24" eb="26">
      <t>ケンサｋウ</t>
    </rPh>
    <phoneticPr fontId="1"/>
  </si>
  <si>
    <t>JCM BLAST検索（配列情報の相同性からゲノム解読済みのJCM株を検索）</t>
    <rPh sb="9" eb="11">
      <t>ケンｓア</t>
    </rPh>
    <rPh sb="15" eb="22">
      <t>カイドクズｍイ</t>
    </rPh>
    <rPh sb="27" eb="28">
      <t>カｂウ</t>
    </rPh>
    <rPh sb="30" eb="34">
      <t>ハイｒエ</t>
    </rPh>
    <rPh sb="35" eb="37">
      <t>ケンサｋウ</t>
    </rPh>
    <phoneticPr fontId="1"/>
  </si>
  <si>
    <t>提供のFAQ（提供に関する "よくある質問"）</t>
    <rPh sb="0" eb="2">
      <t>テイキョウ</t>
    </rPh>
    <rPh sb="7" eb="9">
      <t>テイキョウ</t>
    </rPh>
    <rPh sb="10" eb="11">
      <t>カンｓウ</t>
    </rPh>
    <rPh sb="19" eb="21">
      <t>シツモｎン</t>
    </rPh>
    <phoneticPr fontId="1"/>
  </si>
  <si>
    <r>
      <t xml:space="preserve">1) </t>
    </r>
    <r>
      <rPr>
        <u/>
        <sz val="14"/>
        <color rgb="FF0000FF"/>
        <rFont val="游ゴシック Regular"/>
        <charset val="128"/>
      </rPr>
      <t>包括_提供申込書【入力フォーム】</t>
    </r>
    <r>
      <rPr>
        <sz val="14"/>
        <color theme="1"/>
        <rFont val="游ゴシック Regular"/>
        <charset val="128"/>
      </rPr>
      <t>の必要事項に漏れなく記入</t>
    </r>
    <rPh sb="3" eb="5">
      <t>ホウカｔウ</t>
    </rPh>
    <rPh sb="6" eb="11">
      <t>テイキョウ</t>
    </rPh>
    <rPh sb="12" eb="14">
      <t>ニュウリョｋウ</t>
    </rPh>
    <rPh sb="20" eb="24">
      <t>ヒツヨウ</t>
    </rPh>
    <rPh sb="24" eb="25">
      <t>スベｔエ</t>
    </rPh>
    <rPh sb="25" eb="26">
      <t>モレナク キニュウ</t>
    </rPh>
    <phoneticPr fontId="1"/>
  </si>
  <si>
    <t>包括C_ver 250401</t>
    <phoneticPr fontId="1"/>
  </si>
  <si>
    <r>
      <t>●微生物株のゲノムDNAや他のリソースの提供依頼は</t>
    </r>
    <r>
      <rPr>
        <b/>
        <u/>
        <sz val="14"/>
        <color rgb="FF0000FF"/>
        <rFont val="游ゴシック Regular"/>
        <charset val="128"/>
      </rPr>
      <t>こちらのリンク</t>
    </r>
    <r>
      <rPr>
        <b/>
        <sz val="14"/>
        <color theme="1"/>
        <rFont val="游ゴシック Regular"/>
        <charset val="128"/>
      </rPr>
      <t>先を参照</t>
    </r>
    <rPh sb="0" eb="36">
      <t>ザイリョウテイキョウサンショウ</t>
    </rPh>
    <phoneticPr fontId="1"/>
  </si>
  <si>
    <t>●本申込書は以下に該当する場合にのみ使用できます</t>
    <rPh sb="1" eb="3">
      <t>ホｎン</t>
    </rPh>
    <rPh sb="4" eb="5">
      <t>ｓｈオ</t>
    </rPh>
    <rPh sb="6" eb="8">
      <t>イｋア</t>
    </rPh>
    <rPh sb="9" eb="11">
      <t>ガイトウ</t>
    </rPh>
    <rPh sb="13" eb="15">
      <t>バアイ</t>
    </rPh>
    <rPh sb="18" eb="20">
      <t>シヨウリケｎンホウカｔウテイケｔウダイガｋウケンキュウキクヒエイｒイモクテｋイケｎンビセイブｔウリヨウバアイシヨウ</t>
    </rPh>
    <phoneticPr fontId="1"/>
  </si>
  <si>
    <r>
      <t>・"非営利学術目的" 研究での利用　　　　　(研究目的の</t>
    </r>
    <r>
      <rPr>
        <u/>
        <sz val="14"/>
        <color rgb="FF0000FF"/>
        <rFont val="游ゴシック Regular"/>
        <charset val="128"/>
      </rPr>
      <t>営利・非営利の違い</t>
    </r>
    <r>
      <rPr>
        <sz val="14"/>
        <rFont val="游ゴシック Regular"/>
        <charset val="128"/>
      </rPr>
      <t>について)</t>
    </r>
    <rPh sb="15" eb="17">
      <t>リヨウ</t>
    </rPh>
    <rPh sb="23" eb="27">
      <t>ケンキュウ</t>
    </rPh>
    <rPh sb="28" eb="30">
      <t>エイｒイ</t>
    </rPh>
    <rPh sb="31" eb="34">
      <t>ヒエイｒイ</t>
    </rPh>
    <rPh sb="35" eb="36">
      <t>チガイ</t>
    </rPh>
    <phoneticPr fontId="1"/>
  </si>
  <si>
    <r>
      <t xml:space="preserve">・微生物株ゲノムDNAリソースの提供依頼は </t>
    </r>
    <r>
      <rPr>
        <u/>
        <sz val="14"/>
        <color rgb="FF0000FF"/>
        <rFont val="游ゴシック Regular"/>
        <charset val="128"/>
      </rPr>
      <t>遺伝子材料開発室</t>
    </r>
    <r>
      <rPr>
        <sz val="14"/>
        <color theme="1"/>
        <rFont val="游ゴシック Regular"/>
        <charset val="128"/>
      </rPr>
      <t xml:space="preserve"> へ</t>
    </r>
    <rPh sb="16" eb="18">
      <t>テイキョウ</t>
    </rPh>
    <rPh sb="18" eb="20">
      <t>イライイデンｓイ</t>
    </rPh>
    <phoneticPr fontId="1"/>
  </si>
  <si>
    <r>
      <t>・理研BRCと</t>
    </r>
    <r>
      <rPr>
        <u/>
        <sz val="14"/>
        <color rgb="FF0000FF"/>
        <rFont val="游ゴシック Regular"/>
        <charset val="128"/>
      </rPr>
      <t>包括契約を締結している機関</t>
    </r>
    <rPh sb="18" eb="20">
      <t>キカｎン</t>
    </rPh>
    <phoneticPr fontId="1"/>
  </si>
  <si>
    <r>
      <t>3) 記入事項を保存した本ファイル</t>
    </r>
    <r>
      <rPr>
        <u/>
        <sz val="14"/>
        <color rgb="FF0000FF"/>
        <rFont val="游ゴシック Regular"/>
        <charset val="128"/>
      </rPr>
      <t>メール</t>
    </r>
    <r>
      <rPr>
        <sz val="14"/>
        <color theme="1"/>
        <rFont val="游ゴシック Regular"/>
        <charset val="128"/>
      </rPr>
      <t>で理研BRC微生物材料開発室に送付</t>
    </r>
    <rPh sb="3" eb="7">
      <t>キニュウ</t>
    </rPh>
    <rPh sb="8" eb="10">
      <t>ホゾｎン</t>
    </rPh>
    <rPh sb="12" eb="13">
      <t>ホｎン</t>
    </rPh>
    <rPh sb="18" eb="20">
      <t>ホゾｎン</t>
    </rPh>
    <rPh sb="26" eb="28">
      <t>リケｎン</t>
    </rPh>
    <rPh sb="31" eb="34">
      <t>ビセイブｔウザイリョウレンラｋウ</t>
    </rPh>
    <phoneticPr fontId="1"/>
  </si>
  <si>
    <r>
      <t>5) 押印書類のスキャンコピーPDFを</t>
    </r>
    <r>
      <rPr>
        <u/>
        <sz val="14"/>
        <color rgb="FF0000FF"/>
        <rFont val="游ゴシック Regular"/>
        <charset val="128"/>
      </rPr>
      <t>メール</t>
    </r>
    <r>
      <rPr>
        <sz val="14"/>
        <color theme="1"/>
        <rFont val="游ゴシック Regular"/>
        <charset val="128"/>
      </rPr>
      <t>で理研BRC微生物材料開発室に送付</t>
    </r>
    <rPh sb="3" eb="7">
      <t>オウイｎン</t>
    </rPh>
    <phoneticPr fontId="1"/>
  </si>
  <si>
    <r>
      <t>4) 記載事項に問題ないことが確認されたら</t>
    </r>
    <r>
      <rPr>
        <u/>
        <sz val="14"/>
        <color rgb="FF0000FF"/>
        <rFont val="游ゴシック Regular"/>
        <charset val="128"/>
      </rPr>
      <t>【印刷シート】</t>
    </r>
    <r>
      <rPr>
        <sz val="14"/>
        <color theme="1"/>
        <rFont val="游ゴシック Regular"/>
        <charset val="128"/>
      </rPr>
      <t>から印刷して押印またはサイン</t>
    </r>
    <rPh sb="3" eb="7">
      <t>キサイ</t>
    </rPh>
    <rPh sb="8" eb="10">
      <t>モンダイ</t>
    </rPh>
    <rPh sb="15" eb="17">
      <t>カクニｎン</t>
    </rPh>
    <rPh sb="23" eb="25">
      <t>インサｔウ</t>
    </rPh>
    <rPh sb="30" eb="32">
      <t>インサｔウ</t>
    </rPh>
    <rPh sb="34" eb="36">
      <t>オウイｎン</t>
    </rPh>
    <phoneticPr fontId="1"/>
  </si>
  <si>
    <r>
      <rPr>
        <u/>
        <sz val="14"/>
        <color rgb="FF0000FF"/>
        <rFont val="游ゴシック Regular"/>
        <charset val="128"/>
      </rPr>
      <t>検疫有害菌譲受許可書</t>
    </r>
    <r>
      <rPr>
        <sz val="14"/>
        <color theme="1"/>
        <rFont val="游ゴシック Regular"/>
        <charset val="128"/>
      </rPr>
      <t xml:space="preserve"> (植物防疫所の書式) および </t>
    </r>
    <r>
      <rPr>
        <u/>
        <sz val="14"/>
        <color rgb="FF0000FF"/>
        <rFont val="游ゴシック Regular"/>
        <charset val="128"/>
      </rPr>
      <t>譲受許可受領通知および提供依頼書</t>
    </r>
    <rPh sb="12" eb="16">
      <t>ショクブツブ</t>
    </rPh>
    <rPh sb="16" eb="17">
      <t xml:space="preserve">ショ </t>
    </rPh>
    <rPh sb="18" eb="20">
      <t>ショシｋイ</t>
    </rPh>
    <rPh sb="37" eb="42">
      <t>テイキョウ</t>
    </rPh>
    <phoneticPr fontId="1"/>
  </si>
  <si>
    <r>
      <t xml:space="preserve">JCM番号
</t>
    </r>
    <r>
      <rPr>
        <b/>
        <sz val="10"/>
        <color rgb="FF0000C8"/>
        <rFont val="游ゴシック Medium"/>
        <family val="3"/>
        <charset val="128"/>
      </rPr>
      <t>数字のみを記入
基準株の "T" は省略</t>
    </r>
    <rPh sb="3" eb="5">
      <t>バン</t>
    </rPh>
    <rPh sb="6" eb="8">
      <t>スウジｎオ</t>
    </rPh>
    <rPh sb="11" eb="13">
      <t>キニュウ</t>
    </rPh>
    <rPh sb="14" eb="17">
      <t>キジュｎン</t>
    </rPh>
    <rPh sb="24" eb="26">
      <t>ショウリャｋウ</t>
    </rPh>
    <phoneticPr fontId="1"/>
  </si>
  <si>
    <r>
      <t xml:space="preserve">微生物材料名
</t>
    </r>
    <r>
      <rPr>
        <b/>
        <sz val="10"/>
        <color rgb="FF0000C8"/>
        <rFont val="游ゴシック Medium"/>
        <family val="3"/>
        <charset val="128"/>
      </rPr>
      <t>オンラインカタログ上に表示された最新の学名を正確に入力
コピー&amp;ペースト入力：できるだけ「値をペースト」</t>
    </r>
    <rPh sb="0" eb="6">
      <t>ビセイb</t>
    </rPh>
    <rPh sb="17" eb="19">
      <t>ジョ</t>
    </rPh>
    <rPh sb="19" eb="23">
      <t>ヒョ</t>
    </rPh>
    <rPh sb="24" eb="26">
      <t>サイシｎン</t>
    </rPh>
    <rPh sb="27" eb="29">
      <t>ガk</t>
    </rPh>
    <rPh sb="30" eb="33">
      <t>セイカk</t>
    </rPh>
    <rPh sb="33" eb="35">
      <t>ニュウリョkクダsクダsガクメイニュウリョｋウサイ</t>
    </rPh>
    <rPh sb="46" eb="48">
      <t>ニュウリョｋウ</t>
    </rPh>
    <rPh sb="55" eb="56">
      <t>アタイシュウショｋウジョウホウフクマｎア</t>
    </rPh>
    <phoneticPr fontId="1"/>
  </si>
  <si>
    <r>
      <t xml:space="preserve">バイオセーフティレベル
</t>
    </r>
    <r>
      <rPr>
        <b/>
        <sz val="10"/>
        <color rgb="FF0000C8"/>
        <rFont val="游ゴシック Medium"/>
        <family val="3"/>
        <charset val="128"/>
      </rPr>
      <t>オンラインカタログで確認して入力</t>
    </r>
    <rPh sb="23" eb="25">
      <t>カクニンニュウリョク</t>
    </rPh>
    <phoneticPr fontId="1"/>
  </si>
  <si>
    <r>
      <t xml:space="preserve">提供条件の
有無
</t>
    </r>
    <r>
      <rPr>
        <b/>
        <sz val="10"/>
        <color rgb="FF0000C8"/>
        <rFont val="游ゴシック Medium"/>
        <family val="3"/>
        <charset val="128"/>
      </rPr>
      <t>Terms and conditions</t>
    </r>
    <rPh sb="0" eb="4">
      <t>テイキョウ</t>
    </rPh>
    <rPh sb="5" eb="7">
      <t>ウｍウ</t>
    </rPh>
    <phoneticPr fontId="1"/>
  </si>
  <si>
    <t>研究課題名
（微生物株の具体的使用目的・方法を併記）</t>
    <phoneticPr fontId="1"/>
  </si>
  <si>
    <r>
      <rPr>
        <u/>
        <sz val="14"/>
        <color rgb="FF0000FF"/>
        <rFont val="メイリオ ボールド"/>
        <charset val="128"/>
      </rPr>
      <t>書類記入要領</t>
    </r>
    <r>
      <rPr>
        <sz val="14"/>
        <color rgb="FF0000FF"/>
        <rFont val="メイリオ ボールド"/>
        <charset val="128"/>
      </rPr>
      <t xml:space="preserve">  </t>
    </r>
    <r>
      <rPr>
        <sz val="14"/>
        <color theme="1"/>
        <rFont val="メイリオ ボールド"/>
        <charset val="128"/>
      </rPr>
      <t>に戻る</t>
    </r>
    <rPh sb="0" eb="2">
      <t>ショルイ</t>
    </rPh>
    <rPh sb="2" eb="4">
      <t>キニュウ</t>
    </rPh>
    <rPh sb="4" eb="6">
      <t>ヨウリョウ</t>
    </rPh>
    <rPh sb="9" eb="10">
      <t>モドｒウ</t>
    </rPh>
    <phoneticPr fontId="1"/>
  </si>
  <si>
    <t>←包括同意書に記載された機関名</t>
    <rPh sb="1" eb="6">
      <t>ホウカｔウ</t>
    </rPh>
    <rPh sb="7" eb="9">
      <t>キサイ</t>
    </rPh>
    <rPh sb="12" eb="15">
      <t>キカンメイ</t>
    </rPh>
    <phoneticPr fontId="1"/>
  </si>
  <si>
    <t>　および機関住所をそのまま記入</t>
    <rPh sb="1" eb="5">
      <t>キカｎン</t>
    </rPh>
    <rPh sb="10" eb="12">
      <t>キニュウダイガｋウキニュ</t>
    </rPh>
    <phoneticPr fontId="1"/>
  </si>
  <si>
    <t>留意事項 ：理研ＢＲＣ微生物材料開発室（このページは送付不要です）</t>
    <rPh sb="26" eb="30">
      <t>ソウｆウ</t>
    </rPh>
    <phoneticPr fontId="1"/>
  </si>
  <si>
    <r>
      <t xml:space="preserve">提供形態 (Delivery category)
</t>
    </r>
    <r>
      <rPr>
        <b/>
        <sz val="10"/>
        <color rgb="FF0000C8"/>
        <rFont val="游ゴシック Medium"/>
        <family val="3"/>
        <charset val="128"/>
      </rPr>
      <t>オンラインカタログで
提供可能な形態を確認して入力
提供形態により</t>
    </r>
    <r>
      <rPr>
        <b/>
        <u/>
        <sz val="10"/>
        <color rgb="FF0000FF"/>
        <rFont val="游ゴシック Medium"/>
        <family val="3"/>
        <charset val="128"/>
      </rPr>
      <t>提供手数料が異なります</t>
    </r>
    <rPh sb="0" eb="4">
      <t>テイky</t>
    </rPh>
    <rPh sb="36" eb="41">
      <t>テイキョ</t>
    </rPh>
    <rPh sb="41" eb="44">
      <t>ケイタ</t>
    </rPh>
    <rPh sb="48" eb="50">
      <t>ニュウリョｋウ</t>
    </rPh>
    <rPh sb="50" eb="54">
      <t>テイキョウ</t>
    </rPh>
    <rPh sb="57" eb="62">
      <t>テイキョウ</t>
    </rPh>
    <rPh sb="63" eb="64">
      <t>コトナｒウ</t>
    </rPh>
    <phoneticPr fontId="1"/>
  </si>
  <si>
    <r>
      <t>　→スキャン画質は</t>
    </r>
    <r>
      <rPr>
        <b/>
        <sz val="14"/>
        <color rgb="FFC00000"/>
        <rFont val="游ゴシック Regular"/>
        <charset val="128"/>
      </rPr>
      <t>できるだけ高解像度</t>
    </r>
    <r>
      <rPr>
        <sz val="14"/>
        <color theme="1"/>
        <rFont val="游ゴシック Regular"/>
        <charset val="128"/>
      </rPr>
      <t>となるよう調整、原本を郵送でも可</t>
    </r>
    <rPh sb="14" eb="18">
      <t>コウカイゾウ</t>
    </rPh>
    <rPh sb="23" eb="25">
      <t>チョウセイ</t>
    </rPh>
    <rPh sb="26" eb="28">
      <t>ゲンポｎン</t>
    </rPh>
    <rPh sb="29" eb="31">
      <t>ユウソウ</t>
    </rPh>
    <rPh sb="33" eb="34">
      <t xml:space="preserve">カ </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</si>
</sst>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74">
    <font>
      <sz val="12"/>
      <color theme="1"/>
      <name val="ＭＳ Ｐゴシック"/>
      <family val="2"/>
      <charset val="128"/>
      <scheme val="minor"/>
    </font>
    <font>
      <sz val="6"/>
      <name val="ＭＳ Ｐゴシック"/>
      <family val="2"/>
      <charset val="128"/>
      <scheme val="minor"/>
    </font>
    <font>
      <u/>
      <sz val="12"/>
      <color theme="10"/>
      <name val="ＭＳ Ｐゴシック"/>
      <family val="2"/>
      <charset val="128"/>
      <scheme val="minor"/>
    </font>
    <font>
      <u/>
      <sz val="12"/>
      <color theme="11"/>
      <name val="ＭＳ Ｐゴシック"/>
      <family val="2"/>
      <charset val="128"/>
      <scheme val="minor"/>
    </font>
    <font>
      <sz val="11"/>
      <name val="ＭＳ Ｐゴシック"/>
      <family val="3"/>
      <charset val="128"/>
    </font>
    <font>
      <sz val="12"/>
      <color rgb="FF9C0006"/>
      <name val="ＭＳ Ｐゴシック"/>
      <family val="2"/>
      <charset val="128"/>
      <scheme val="minor"/>
    </font>
    <font>
      <b/>
      <sz val="20"/>
      <color theme="1"/>
      <name val="游ゴシック Medium"/>
      <family val="3"/>
      <charset val="128"/>
    </font>
    <font>
      <b/>
      <sz val="11"/>
      <color theme="1"/>
      <name val="游ゴシック Medium"/>
      <family val="3"/>
      <charset val="128"/>
    </font>
    <font>
      <sz val="12"/>
      <color theme="1"/>
      <name val="游ゴシック Medium"/>
      <family val="3"/>
      <charset val="128"/>
    </font>
    <font>
      <sz val="12"/>
      <color theme="0"/>
      <name val="游ゴシック Medium"/>
      <family val="3"/>
      <charset val="128"/>
    </font>
    <font>
      <sz val="11"/>
      <color theme="1"/>
      <name val="游ゴシック Medium"/>
      <family val="3"/>
      <charset val="128"/>
    </font>
    <font>
      <b/>
      <sz val="12"/>
      <color rgb="FFFF0000"/>
      <name val="游ゴシック Medium"/>
      <family val="3"/>
      <charset val="128"/>
    </font>
    <font>
      <b/>
      <sz val="12"/>
      <color theme="1"/>
      <name val="游ゴシック Medium"/>
      <family val="3"/>
      <charset val="128"/>
    </font>
    <font>
      <b/>
      <sz val="12"/>
      <color theme="0"/>
      <name val="游ゴシック Medium"/>
      <family val="3"/>
      <charset val="128"/>
    </font>
    <font>
      <b/>
      <vertAlign val="superscript"/>
      <sz val="12"/>
      <color rgb="FFFB838C"/>
      <name val="游ゴシック Medium"/>
      <family val="3"/>
      <charset val="128"/>
    </font>
    <font>
      <b/>
      <sz val="12"/>
      <color rgb="FF9C0006"/>
      <name val="游ゴシック Medium"/>
      <family val="3"/>
      <charset val="128"/>
    </font>
    <font>
      <sz val="12"/>
      <color rgb="FFFF0000"/>
      <name val="游ゴシック Medium"/>
      <family val="3"/>
      <charset val="128"/>
    </font>
    <font>
      <b/>
      <sz val="11"/>
      <color theme="0"/>
      <name val="游ゴシック Medium"/>
      <family val="3"/>
      <charset val="128"/>
    </font>
    <font>
      <sz val="12"/>
      <color rgb="FF0000FF"/>
      <name val="游ゴシック Medium"/>
      <family val="3"/>
      <charset val="128"/>
    </font>
    <font>
      <sz val="12"/>
      <name val="游ゴシック Medium"/>
      <family val="3"/>
      <charset val="128"/>
    </font>
    <font>
      <b/>
      <sz val="12"/>
      <name val="游ゴシック Medium"/>
      <family val="3"/>
      <charset val="128"/>
    </font>
    <font>
      <b/>
      <sz val="20"/>
      <color theme="1"/>
      <name val="游ゴシック Bold"/>
      <family val="3"/>
      <charset val="128"/>
    </font>
    <font>
      <sz val="12"/>
      <color theme="10"/>
      <name val="游ゴシック Regular"/>
      <charset val="128"/>
    </font>
    <font>
      <sz val="11"/>
      <color theme="10"/>
      <name val="游ゴシック Medium"/>
      <family val="3"/>
      <charset val="128"/>
    </font>
    <font>
      <b/>
      <u/>
      <sz val="12"/>
      <color theme="10"/>
      <name val="游ゴシック Regular"/>
      <charset val="128"/>
    </font>
    <font>
      <sz val="12"/>
      <color theme="1"/>
      <name val="游ゴシック Regular"/>
      <charset val="128"/>
    </font>
    <font>
      <b/>
      <u/>
      <sz val="14"/>
      <color theme="10"/>
      <name val="メイリオ"/>
      <family val="2"/>
      <charset val="128"/>
    </font>
    <font>
      <b/>
      <sz val="12"/>
      <color rgb="FFC00000"/>
      <name val="メイリオ"/>
      <family val="2"/>
      <charset val="128"/>
    </font>
    <font>
      <b/>
      <sz val="14"/>
      <color rgb="FFC00000"/>
      <name val="メイリオ"/>
      <family val="2"/>
      <charset val="128"/>
    </font>
    <font>
      <b/>
      <sz val="14"/>
      <color rgb="FFC00000"/>
      <name val="メイリオ ボールド"/>
      <family val="3"/>
      <charset val="128"/>
    </font>
    <font>
      <u/>
      <sz val="12"/>
      <color theme="10"/>
      <name val="游ゴシック Regular"/>
      <charset val="128"/>
    </font>
    <font>
      <sz val="16"/>
      <color rgb="FF0000FF"/>
      <name val="游ゴシック Medium"/>
      <family val="3"/>
      <charset val="128"/>
    </font>
    <font>
      <b/>
      <sz val="14"/>
      <color rgb="FFC00000"/>
      <name val="游ゴシック Bold"/>
      <charset val="128"/>
    </font>
    <font>
      <b/>
      <sz val="12"/>
      <color rgb="FFC00000"/>
      <name val="游ゴシック Medium"/>
      <family val="3"/>
      <charset val="128"/>
    </font>
    <font>
      <b/>
      <vertAlign val="superscript"/>
      <sz val="12"/>
      <color rgb="FFC00000"/>
      <name val="游ゴシック Medium"/>
      <family val="3"/>
      <charset val="128"/>
    </font>
    <font>
      <b/>
      <u/>
      <sz val="14"/>
      <color rgb="FFC00000"/>
      <name val="メイリオ"/>
      <family val="2"/>
      <charset val="128"/>
    </font>
    <font>
      <b/>
      <sz val="12"/>
      <color theme="1"/>
      <name val="メイリオ"/>
      <family val="2"/>
      <charset val="128"/>
    </font>
    <font>
      <sz val="9"/>
      <color theme="1"/>
      <name val="游ゴシック Regular"/>
      <charset val="128"/>
    </font>
    <font>
      <b/>
      <sz val="9"/>
      <color theme="1"/>
      <name val="游ゴシック Regular"/>
      <charset val="128"/>
    </font>
    <font>
      <sz val="11"/>
      <color theme="1"/>
      <name val="游明朝 Regular"/>
      <family val="3"/>
      <charset val="128"/>
    </font>
    <font>
      <sz val="14"/>
      <color theme="1"/>
      <name val="游明朝 Regular"/>
      <family val="3"/>
      <charset val="128"/>
    </font>
    <font>
      <sz val="18"/>
      <color theme="1"/>
      <name val="游明朝 Regular"/>
      <family val="3"/>
      <charset val="128"/>
    </font>
    <font>
      <sz val="11"/>
      <color theme="1"/>
      <name val="游明朝 Regular"/>
      <charset val="128"/>
    </font>
    <font>
      <sz val="10"/>
      <color theme="1"/>
      <name val="游明朝 Regular"/>
      <charset val="128"/>
    </font>
    <font>
      <sz val="8"/>
      <color theme="1"/>
      <name val="游明朝 Regular"/>
      <charset val="128"/>
    </font>
    <font>
      <sz val="12"/>
      <color theme="1"/>
      <name val="游明朝 Regular"/>
      <charset val="128"/>
    </font>
    <font>
      <b/>
      <sz val="9"/>
      <color theme="1"/>
      <name val="游明朝 Regular"/>
      <charset val="128"/>
    </font>
    <font>
      <sz val="9"/>
      <color theme="1"/>
      <name val="游明朝 Regular"/>
      <charset val="128"/>
    </font>
    <font>
      <sz val="7"/>
      <color theme="1"/>
      <name val="游明朝 Regular"/>
      <charset val="128"/>
    </font>
    <font>
      <sz val="8"/>
      <color theme="0" tint="-0.499984740745262"/>
      <name val="游明朝 Regular"/>
      <charset val="128"/>
    </font>
    <font>
      <sz val="8"/>
      <color theme="1" tint="0.499984740745262"/>
      <name val="游明朝 Regular"/>
      <charset val="128"/>
    </font>
    <font>
      <sz val="9"/>
      <color theme="0"/>
      <name val="游明朝 Regular"/>
      <charset val="128"/>
    </font>
    <font>
      <b/>
      <sz val="10"/>
      <color theme="1"/>
      <name val="游ゴシック Regular"/>
      <charset val="128"/>
    </font>
    <font>
      <b/>
      <sz val="10"/>
      <name val="游ゴシック Regular"/>
      <charset val="128"/>
    </font>
    <font>
      <sz val="5"/>
      <color theme="1"/>
      <name val="游ゴシック Regular"/>
      <charset val="128"/>
    </font>
    <font>
      <sz val="14"/>
      <color rgb="FF0000FF"/>
      <name val="游ゴシック Medium"/>
      <family val="3"/>
      <charset val="128"/>
    </font>
    <font>
      <u/>
      <sz val="16"/>
      <color theme="10"/>
      <name val="メイリオ ボールド"/>
      <charset val="128"/>
    </font>
    <font>
      <sz val="14"/>
      <color theme="1"/>
      <name val="游ゴシック Regular"/>
      <charset val="128"/>
    </font>
    <font>
      <u/>
      <sz val="14"/>
      <color theme="10"/>
      <name val="ＭＳ Ｐゴシック"/>
      <family val="2"/>
      <charset val="128"/>
      <scheme val="minor"/>
    </font>
    <font>
      <u/>
      <sz val="14"/>
      <color theme="10"/>
      <name val="游ゴシック Regular"/>
      <charset val="128"/>
    </font>
    <font>
      <b/>
      <sz val="20"/>
      <color theme="0"/>
      <name val="游ゴシック Regular"/>
      <charset val="128"/>
    </font>
    <font>
      <b/>
      <sz val="14"/>
      <color theme="1"/>
      <name val="游ゴシック Regular"/>
      <charset val="128"/>
    </font>
    <font>
      <u/>
      <sz val="14"/>
      <color rgb="FF0000FF"/>
      <name val="游ゴシック Regular"/>
      <charset val="128"/>
    </font>
    <font>
      <b/>
      <sz val="12"/>
      <color theme="1"/>
      <name val="游ゴシック Regular"/>
      <charset val="128"/>
    </font>
    <font>
      <b/>
      <u/>
      <sz val="14"/>
      <color rgb="FF0000FF"/>
      <name val="游ゴシック Regular"/>
      <charset val="128"/>
    </font>
    <font>
      <sz val="14"/>
      <name val="游ゴシック Regular"/>
      <charset val="128"/>
    </font>
    <font>
      <b/>
      <sz val="11"/>
      <color theme="0"/>
      <name val="游ゴシック Regular"/>
      <charset val="128"/>
    </font>
    <font>
      <sz val="14"/>
      <color theme="1"/>
      <name val="メイリオ ボールド"/>
      <charset val="128"/>
    </font>
    <font>
      <u/>
      <sz val="14"/>
      <color rgb="FF0000FF"/>
      <name val="メイリオ ボールド"/>
      <charset val="128"/>
    </font>
    <font>
      <b/>
      <sz val="10"/>
      <color rgb="FF0000C8"/>
      <name val="游ゴシック Medium"/>
      <family val="3"/>
      <charset val="128"/>
    </font>
    <font>
      <sz val="14"/>
      <color rgb="FF0000FF"/>
      <name val="メイリオ ボールド"/>
      <charset val="128"/>
    </font>
    <font>
      <u/>
      <sz val="12"/>
      <color rgb="FF0000FF"/>
      <name val="メイリオ ボールド"/>
      <charset val="128"/>
    </font>
    <font>
      <b/>
      <u/>
      <sz val="10"/>
      <color rgb="FF0000FF"/>
      <name val="游ゴシック Medium"/>
      <family val="3"/>
      <charset val="128"/>
    </font>
    <font>
      <b/>
      <sz val="14"/>
      <color rgb="FFC00000"/>
      <name val="游ゴシック Regular"/>
      <charset val="128"/>
    </font>
  </fonts>
  <fills count="9">
    <fill>
      <patternFill patternType="none"/>
    </fill>
    <fill>
      <patternFill patternType="gray125"/>
    </fill>
    <fill>
      <patternFill patternType="solid">
        <fgColor theme="1" tint="0.249977111117893"/>
        <bgColor indexed="64"/>
      </patternFill>
    </fill>
    <fill>
      <patternFill patternType="solid">
        <fgColor rgb="FFFFC7CE"/>
      </patternFill>
    </fill>
    <fill>
      <patternFill patternType="solid">
        <fgColor indexed="23"/>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0" tint="-0.14999847407452621"/>
        <bgColor indexed="64"/>
      </patternFill>
    </fill>
    <fill>
      <patternFill patternType="solid">
        <fgColor rgb="FF127A71"/>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style="thin">
        <color auto="1"/>
      </right>
      <top/>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right/>
      <top style="medium">
        <color auto="1"/>
      </top>
      <bottom style="medium">
        <color auto="1"/>
      </bottom>
      <diagonal/>
    </border>
    <border>
      <left/>
      <right/>
      <top style="thin">
        <color indexed="55"/>
      </top>
      <bottom style="thin">
        <color indexed="55"/>
      </bottom>
      <diagonal/>
    </border>
    <border>
      <left style="thin">
        <color indexed="23"/>
      </left>
      <right/>
      <top/>
      <bottom/>
      <diagonal/>
    </border>
    <border>
      <left/>
      <right/>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theme="3" tint="0.59996337778862885"/>
      </right>
      <top/>
      <bottom style="medium">
        <color auto="1"/>
      </bottom>
      <diagonal/>
    </border>
    <border>
      <left style="thin">
        <color theme="3" tint="0.59996337778862885"/>
      </left>
      <right style="thin">
        <color theme="3" tint="0.59996337778862885"/>
      </right>
      <top/>
      <bottom style="medium">
        <color auto="1"/>
      </bottom>
      <diagonal/>
    </border>
    <border>
      <left/>
      <right style="thin">
        <color theme="3" tint="0.59996337778862885"/>
      </right>
      <top/>
      <bottom style="thin">
        <color indexed="55"/>
      </bottom>
      <diagonal/>
    </border>
    <border>
      <left style="thin">
        <color theme="3" tint="0.59996337778862885"/>
      </left>
      <right style="thin">
        <color theme="3" tint="0.59996337778862885"/>
      </right>
      <top/>
      <bottom style="thin">
        <color indexed="55"/>
      </bottom>
      <diagonal/>
    </border>
    <border>
      <left style="thin">
        <color rgb="FF0000C8"/>
      </left>
      <right style="thin">
        <color rgb="FF0000C8"/>
      </right>
      <top style="thin">
        <color rgb="FF0000C8"/>
      </top>
      <bottom style="thin">
        <color rgb="FF0000C8"/>
      </bottom>
      <diagonal/>
    </border>
    <border>
      <left/>
      <right/>
      <top/>
      <bottom style="thin">
        <color indexed="23"/>
      </bottom>
      <diagonal/>
    </border>
    <border>
      <left style="thin">
        <color indexed="23"/>
      </left>
      <right/>
      <top/>
      <bottom style="thin">
        <color indexed="23"/>
      </bottom>
      <diagonal/>
    </border>
    <border>
      <left/>
      <right style="thin">
        <color indexed="23"/>
      </right>
      <top/>
      <bottom style="thin">
        <color indexed="23"/>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style="thin">
        <color theme="1"/>
      </left>
      <right/>
      <top/>
      <bottom style="thin">
        <color theme="1"/>
      </bottom>
      <diagonal/>
    </border>
    <border>
      <left/>
      <right/>
      <top/>
      <bottom style="thin">
        <color theme="1"/>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indexed="64"/>
      </top>
      <bottom style="double">
        <color indexed="64"/>
      </bottom>
      <diagonal/>
    </border>
    <border>
      <left style="thin">
        <color theme="0" tint="-0.499984740745262"/>
      </left>
      <right style="thin">
        <color theme="0" tint="-0.499984740745262"/>
      </right>
      <top style="thin">
        <color indexed="64"/>
      </top>
      <bottom style="double">
        <color indexed="64"/>
      </bottom>
      <diagonal/>
    </border>
    <border>
      <left style="thin">
        <color theme="0" tint="-0.499984740745262"/>
      </left>
      <right style="thin">
        <color indexed="64"/>
      </right>
      <top style="thin">
        <color indexed="64"/>
      </top>
      <bottom style="double">
        <color indexed="64"/>
      </bottom>
      <diagonal/>
    </border>
    <border>
      <left style="thin">
        <color indexed="64"/>
      </left>
      <right style="thin">
        <color theme="0" tint="-0.499984740745262"/>
      </right>
      <top style="double">
        <color indexed="64"/>
      </top>
      <bottom style="thin">
        <color theme="0" tint="-0.499984740745262"/>
      </bottom>
      <diagonal/>
    </border>
    <border>
      <left style="thin">
        <color theme="0" tint="-0.499984740745262"/>
      </left>
      <right style="thin">
        <color theme="0" tint="-0.499984740745262"/>
      </right>
      <top style="double">
        <color indexed="64"/>
      </top>
      <bottom style="thin">
        <color theme="0" tint="-0.499984740745262"/>
      </bottom>
      <diagonal/>
    </border>
    <border>
      <left style="thin">
        <color theme="0" tint="-0.499984740745262"/>
      </left>
      <right style="thin">
        <color indexed="64"/>
      </right>
      <top style="double">
        <color indexed="64"/>
      </top>
      <bottom style="thin">
        <color theme="0" tint="-0.499984740745262"/>
      </bottom>
      <diagonal/>
    </border>
  </borders>
  <cellStyleXfs count="42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3" borderId="0" applyNumberForma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222">
    <xf numFmtId="0" fontId="0" fillId="0" borderId="0" xfId="0"/>
    <xf numFmtId="0" fontId="6" fillId="0" borderId="0" xfId="0" applyFont="1" applyAlignment="1">
      <alignment horizontal="centerContinuous" vertical="center"/>
    </xf>
    <xf numFmtId="14" fontId="7" fillId="0" borderId="0" xfId="0" applyNumberFormat="1" applyFont="1" applyAlignment="1">
      <alignment horizontal="right" vertical="top" wrapText="1"/>
    </xf>
    <xf numFmtId="0" fontId="8" fillId="0" borderId="0" xfId="0" applyFont="1" applyAlignment="1">
      <alignment vertical="center"/>
    </xf>
    <xf numFmtId="0" fontId="9" fillId="0" borderId="0" xfId="0" applyFont="1" applyAlignment="1">
      <alignment vertical="center"/>
    </xf>
    <xf numFmtId="0" fontId="12" fillId="0" borderId="0" xfId="0" applyFont="1" applyAlignment="1">
      <alignment horizontal="left"/>
    </xf>
    <xf numFmtId="0" fontId="13" fillId="2" borderId="0" xfId="0" applyFont="1" applyFill="1" applyAlignment="1">
      <alignment vertical="center"/>
    </xf>
    <xf numFmtId="0" fontId="9" fillId="2" borderId="0" xfId="0" applyFont="1" applyFill="1" applyAlignment="1">
      <alignment vertical="center"/>
    </xf>
    <xf numFmtId="0" fontId="15" fillId="3" borderId="0" xfId="145" applyFont="1" applyAlignment="1">
      <alignment horizontal="center" vertical="center"/>
    </xf>
    <xf numFmtId="0" fontId="8" fillId="0" borderId="1" xfId="0" applyFont="1" applyBorder="1" applyAlignment="1">
      <alignment horizontal="right" vertical="center"/>
    </xf>
    <xf numFmtId="0" fontId="16" fillId="0" borderId="0" xfId="0" applyFont="1" applyAlignment="1">
      <alignment vertical="center"/>
    </xf>
    <xf numFmtId="0" fontId="8" fillId="0" borderId="1" xfId="0" applyFont="1" applyBorder="1" applyAlignment="1">
      <alignment horizontal="right" vertical="center" wrapText="1"/>
    </xf>
    <xf numFmtId="0" fontId="8" fillId="0" borderId="0" xfId="0" applyFont="1"/>
    <xf numFmtId="0" fontId="18" fillId="0" borderId="0" xfId="0" applyFont="1" applyAlignment="1">
      <alignment vertical="center"/>
    </xf>
    <xf numFmtId="0" fontId="18" fillId="0" borderId="0" xfId="0" applyFont="1"/>
    <xf numFmtId="0" fontId="8" fillId="0" borderId="6" xfId="0" applyFont="1" applyBorder="1" applyAlignment="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11" fillId="0" borderId="0" xfId="0" applyFont="1" applyAlignment="1">
      <alignment horizontal="right" vertical="center"/>
    </xf>
    <xf numFmtId="0" fontId="20" fillId="0" borderId="0" xfId="0" applyFont="1" applyAlignment="1">
      <alignment horizontal="right" vertical="center"/>
    </xf>
    <xf numFmtId="0" fontId="9" fillId="4" borderId="0" xfId="0" applyFont="1" applyFill="1" applyAlignment="1">
      <alignment horizontal="center" vertical="center"/>
    </xf>
    <xf numFmtId="0" fontId="11" fillId="0" borderId="0" xfId="0" applyFont="1" applyAlignment="1">
      <alignment vertical="center"/>
    </xf>
    <xf numFmtId="0" fontId="8" fillId="0" borderId="1" xfId="0" applyFont="1" applyBorder="1" applyAlignment="1">
      <alignment horizontal="center" vertical="center"/>
    </xf>
    <xf numFmtId="0" fontId="8" fillId="0" borderId="1" xfId="0" applyFont="1" applyBorder="1" applyAlignment="1">
      <alignment vertical="center" wrapText="1"/>
    </xf>
    <xf numFmtId="0" fontId="8" fillId="0" borderId="1" xfId="0" applyFont="1" applyBorder="1" applyAlignment="1">
      <alignment vertical="center"/>
    </xf>
    <xf numFmtId="0" fontId="8" fillId="0" borderId="1" xfId="0" applyFont="1" applyBorder="1" applyAlignment="1">
      <alignment horizontal="left" vertical="center"/>
    </xf>
    <xf numFmtId="0" fontId="21" fillId="0" borderId="0" xfId="0" applyFont="1" applyAlignment="1">
      <alignment horizontal="centerContinuous" vertical="center"/>
    </xf>
    <xf numFmtId="0" fontId="8" fillId="0" borderId="3" xfId="0" applyFont="1" applyBorder="1" applyAlignment="1">
      <alignment vertical="center" wrapText="1"/>
    </xf>
    <xf numFmtId="0" fontId="22" fillId="0" borderId="5" xfId="304" applyFont="1" applyBorder="1" applyAlignment="1" applyProtection="1">
      <alignment vertical="center" wrapText="1"/>
      <protection locked="0"/>
    </xf>
    <xf numFmtId="0" fontId="8" fillId="0" borderId="1" xfId="0" applyFont="1" applyBorder="1" applyAlignment="1">
      <alignment vertical="center" shrinkToFit="1"/>
    </xf>
    <xf numFmtId="0" fontId="23" fillId="0" borderId="0" xfId="304" applyNumberFormat="1" applyFont="1" applyAlignment="1" applyProtection="1">
      <alignment vertical="center"/>
      <protection locked="0"/>
    </xf>
    <xf numFmtId="0" fontId="23" fillId="0" borderId="0" xfId="304" applyFont="1" applyAlignment="1" applyProtection="1">
      <alignment vertical="center"/>
      <protection locked="0"/>
    </xf>
    <xf numFmtId="0" fontId="10" fillId="0" borderId="0" xfId="0" applyFont="1" applyAlignment="1">
      <alignment horizontal="right" vertical="center"/>
    </xf>
    <xf numFmtId="49" fontId="18" fillId="5" borderId="1" xfId="0" applyNumberFormat="1" applyFont="1" applyFill="1" applyBorder="1" applyAlignment="1" applyProtection="1">
      <alignment horizontal="left" vertical="center"/>
      <protection locked="0"/>
    </xf>
    <xf numFmtId="49" fontId="18" fillId="5" borderId="1" xfId="0" applyNumberFormat="1" applyFont="1" applyFill="1" applyBorder="1" applyAlignment="1" applyProtection="1">
      <alignment horizontal="left" vertical="center" wrapText="1"/>
      <protection locked="0"/>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1" xfId="0" applyFont="1" applyBorder="1" applyAlignment="1">
      <alignment horizontal="center" vertical="center"/>
    </xf>
    <xf numFmtId="0" fontId="25" fillId="0" borderId="0" xfId="0" applyFont="1"/>
    <xf numFmtId="0" fontId="28" fillId="0" borderId="0" xfId="0" applyFont="1" applyAlignment="1">
      <alignment horizontal="center" vertical="center"/>
    </xf>
    <xf numFmtId="0" fontId="27" fillId="0" borderId="0" xfId="0" applyFont="1" applyAlignment="1">
      <alignment horizontal="right" vertical="center"/>
    </xf>
    <xf numFmtId="0" fontId="27" fillId="0" borderId="0" xfId="0" applyFont="1" applyAlignment="1">
      <alignment horizontal="left" vertical="center"/>
    </xf>
    <xf numFmtId="0" fontId="29" fillId="0" borderId="0" xfId="0" applyFont="1" applyAlignment="1">
      <alignment vertical="center"/>
    </xf>
    <xf numFmtId="49" fontId="30" fillId="5" borderId="1" xfId="304" applyNumberFormat="1" applyFont="1" applyFill="1" applyBorder="1" applyAlignment="1" applyProtection="1">
      <alignment horizontal="left" vertical="center" shrinkToFit="1"/>
      <protection locked="0"/>
    </xf>
    <xf numFmtId="49" fontId="18" fillId="5" borderId="1" xfId="0" applyNumberFormat="1" applyFont="1" applyFill="1" applyBorder="1" applyAlignment="1" applyProtection="1">
      <alignment horizontal="left" vertical="center" shrinkToFit="1"/>
      <protection locked="0"/>
    </xf>
    <xf numFmtId="31" fontId="18" fillId="5" borderId="1" xfId="0" applyNumberFormat="1" applyFont="1" applyFill="1" applyBorder="1" applyAlignment="1" applyProtection="1">
      <alignment horizontal="left" vertical="center" shrinkToFit="1"/>
      <protection locked="0"/>
    </xf>
    <xf numFmtId="49" fontId="31" fillId="5" borderId="9" xfId="0" applyNumberFormat="1" applyFont="1" applyFill="1" applyBorder="1" applyAlignment="1" applyProtection="1">
      <alignment horizontal="center" vertical="center" shrinkToFit="1"/>
      <protection locked="0"/>
    </xf>
    <xf numFmtId="0" fontId="16" fillId="0" borderId="0" xfId="0" applyFont="1" applyAlignment="1">
      <alignment vertical="center" wrapText="1"/>
    </xf>
    <xf numFmtId="0" fontId="8" fillId="0" borderId="0" xfId="0" applyFont="1" applyAlignment="1">
      <alignment horizontal="right" vertical="center" wrapText="1"/>
    </xf>
    <xf numFmtId="49" fontId="18" fillId="0" borderId="0" xfId="0" applyNumberFormat="1" applyFont="1" applyAlignment="1" applyProtection="1">
      <alignment horizontal="left" vertical="center" wrapText="1"/>
      <protection locked="0"/>
    </xf>
    <xf numFmtId="0" fontId="32" fillId="0" borderId="0" xfId="0" applyFont="1" applyAlignment="1">
      <alignment vertical="center"/>
    </xf>
    <xf numFmtId="0" fontId="33" fillId="0" borderId="0" xfId="0" applyFont="1" applyAlignment="1">
      <alignment horizontal="left"/>
    </xf>
    <xf numFmtId="0" fontId="17" fillId="2" borderId="0" xfId="0" applyFont="1" applyFill="1" applyAlignment="1">
      <alignment vertical="center"/>
    </xf>
    <xf numFmtId="0" fontId="16" fillId="0" borderId="8" xfId="0" applyFont="1" applyBorder="1" applyAlignment="1">
      <alignment vertical="center"/>
    </xf>
    <xf numFmtId="0" fontId="35" fillId="0" borderId="0" xfId="304" applyFont="1" applyAlignment="1" applyProtection="1">
      <alignment horizontal="center" vertical="center"/>
      <protection locked="0"/>
    </xf>
    <xf numFmtId="176" fontId="36" fillId="0" borderId="0" xfId="0" applyNumberFormat="1" applyFont="1" applyAlignment="1">
      <alignment horizontal="center" vertical="center"/>
    </xf>
    <xf numFmtId="176" fontId="38" fillId="0" borderId="18" xfId="0" applyNumberFormat="1" applyFont="1" applyBorder="1" applyAlignment="1">
      <alignment horizontal="left" vertical="center"/>
    </xf>
    <xf numFmtId="176" fontId="38" fillId="0" borderId="0" xfId="0" applyNumberFormat="1" applyFont="1" applyAlignment="1">
      <alignment horizontal="left" vertical="center"/>
    </xf>
    <xf numFmtId="176" fontId="38" fillId="0" borderId="19" xfId="0" applyNumberFormat="1" applyFont="1" applyBorder="1" applyAlignment="1">
      <alignment horizontal="left" vertical="center"/>
    </xf>
    <xf numFmtId="0" fontId="39" fillId="0" borderId="0" xfId="0" applyFont="1" applyAlignment="1">
      <alignment vertical="center"/>
    </xf>
    <xf numFmtId="0" fontId="39" fillId="0" borderId="0" xfId="0" applyFont="1" applyAlignment="1">
      <alignment vertical="center" wrapText="1"/>
    </xf>
    <xf numFmtId="0" fontId="40" fillId="0" borderId="0" xfId="0" applyFont="1" applyAlignment="1">
      <alignment vertical="center"/>
    </xf>
    <xf numFmtId="0" fontId="41" fillId="0" borderId="0" xfId="0" applyFont="1" applyAlignment="1">
      <alignment horizontal="centerContinuous" vertical="center"/>
    </xf>
    <xf numFmtId="0" fontId="42" fillId="0" borderId="0" xfId="0" applyFont="1" applyAlignment="1">
      <alignment horizontal="centerContinuous" vertical="center"/>
    </xf>
    <xf numFmtId="0" fontId="42" fillId="0" borderId="0" xfId="0" applyFont="1" applyAlignment="1">
      <alignment horizontal="center" vertical="center"/>
    </xf>
    <xf numFmtId="0" fontId="42" fillId="0" borderId="0" xfId="0" applyFont="1" applyAlignment="1">
      <alignment horizontal="left" vertical="center"/>
    </xf>
    <xf numFmtId="0" fontId="43" fillId="0" borderId="0" xfId="0" applyFont="1" applyAlignment="1">
      <alignment horizontal="center"/>
    </xf>
    <xf numFmtId="0" fontId="45" fillId="0" borderId="0" xfId="0" applyFont="1"/>
    <xf numFmtId="0" fontId="46" fillId="0" borderId="0" xfId="0" applyFont="1" applyAlignment="1">
      <alignment horizontal="left" vertical="center"/>
    </xf>
    <xf numFmtId="176" fontId="43" fillId="0" borderId="18" xfId="0" applyNumberFormat="1" applyFont="1" applyBorder="1" applyAlignment="1">
      <alignment horizontal="right" vertical="center"/>
    </xf>
    <xf numFmtId="0" fontId="47" fillId="0" borderId="0" xfId="0" applyFont="1"/>
    <xf numFmtId="0" fontId="47" fillId="0" borderId="0" xfId="0" applyFont="1" applyAlignment="1">
      <alignment horizontal="left" vertical="center"/>
    </xf>
    <xf numFmtId="176" fontId="46" fillId="0" borderId="0" xfId="0" applyNumberFormat="1" applyFont="1" applyAlignment="1">
      <alignment vertical="center" shrinkToFit="1"/>
    </xf>
    <xf numFmtId="0" fontId="48" fillId="0" borderId="0" xfId="0" applyFont="1" applyAlignment="1">
      <alignment vertical="top" wrapText="1"/>
    </xf>
    <xf numFmtId="0" fontId="43" fillId="0" borderId="0" xfId="0" applyFont="1"/>
    <xf numFmtId="0" fontId="43" fillId="0" borderId="18" xfId="0" applyFont="1" applyBorder="1" applyAlignment="1">
      <alignment horizontal="right" vertical="center"/>
    </xf>
    <xf numFmtId="0" fontId="43" fillId="0" borderId="19" xfId="0" applyFont="1" applyBorder="1" applyAlignment="1">
      <alignment horizontal="right" vertical="center"/>
    </xf>
    <xf numFmtId="0" fontId="46" fillId="0" borderId="0" xfId="0" applyFont="1" applyAlignment="1">
      <alignment horizontal="left"/>
    </xf>
    <xf numFmtId="176" fontId="51" fillId="0" borderId="18" xfId="0" applyNumberFormat="1" applyFont="1" applyBorder="1" applyAlignment="1">
      <alignment horizontal="center" vertical="center"/>
    </xf>
    <xf numFmtId="0" fontId="45" fillId="0" borderId="0" xfId="0" applyFont="1" applyAlignment="1">
      <alignment vertical="center"/>
    </xf>
    <xf numFmtId="176" fontId="47" fillId="0" borderId="0" xfId="0" applyNumberFormat="1" applyFont="1" applyAlignment="1">
      <alignment vertical="center"/>
    </xf>
    <xf numFmtId="0" fontId="47" fillId="0" borderId="0" xfId="0" applyFont="1" applyAlignment="1">
      <alignment vertical="center"/>
    </xf>
    <xf numFmtId="176" fontId="51" fillId="0" borderId="19" xfId="0" applyNumberFormat="1" applyFont="1" applyBorder="1" applyAlignment="1">
      <alignment horizontal="left" vertical="center"/>
    </xf>
    <xf numFmtId="0" fontId="47" fillId="0" borderId="0" xfId="0" applyFont="1" applyAlignment="1">
      <alignment horizontal="right" vertical="center"/>
    </xf>
    <xf numFmtId="0" fontId="47" fillId="0" borderId="0" xfId="0" applyFont="1" applyAlignment="1">
      <alignment horizontal="center" vertical="center"/>
    </xf>
    <xf numFmtId="0" fontId="16" fillId="0" borderId="0" xfId="0" applyFont="1" applyAlignment="1">
      <alignment horizontal="left" vertical="center" wrapText="1"/>
    </xf>
    <xf numFmtId="176" fontId="43" fillId="0" borderId="0" xfId="0" applyNumberFormat="1" applyFont="1" applyAlignment="1">
      <alignment horizontal="right" vertical="center"/>
    </xf>
    <xf numFmtId="176" fontId="47" fillId="0" borderId="18" xfId="0" applyNumberFormat="1" applyFont="1" applyBorder="1" applyAlignment="1">
      <alignment horizontal="right" vertical="center"/>
    </xf>
    <xf numFmtId="176" fontId="47" fillId="0" borderId="19" xfId="0" applyNumberFormat="1" applyFont="1" applyBorder="1" applyAlignment="1">
      <alignment horizontal="right" vertical="center"/>
    </xf>
    <xf numFmtId="0" fontId="18" fillId="5" borderId="1" xfId="0" applyFont="1" applyFill="1" applyBorder="1" applyAlignment="1" applyProtection="1">
      <alignment horizontal="left" vertical="center"/>
      <protection locked="0"/>
    </xf>
    <xf numFmtId="0" fontId="55" fillId="6" borderId="22" xfId="0" applyFont="1" applyFill="1" applyBorder="1" applyAlignment="1" applyProtection="1">
      <alignment horizontal="center" vertical="center" shrinkToFit="1"/>
      <protection locked="0"/>
    </xf>
    <xf numFmtId="49" fontId="55" fillId="6" borderId="23" xfId="0" applyNumberFormat="1" applyFont="1" applyFill="1" applyBorder="1" applyAlignment="1" applyProtection="1">
      <alignment horizontal="left" vertical="center" shrinkToFit="1"/>
      <protection locked="0"/>
    </xf>
    <xf numFmtId="49" fontId="55" fillId="6" borderId="23" xfId="0" applyNumberFormat="1" applyFont="1" applyFill="1" applyBorder="1" applyAlignment="1" applyProtection="1">
      <alignment horizontal="center" vertical="center" shrinkToFit="1"/>
      <protection locked="0"/>
    </xf>
    <xf numFmtId="0" fontId="55" fillId="6" borderId="23" xfId="0" applyFont="1" applyFill="1" applyBorder="1" applyAlignment="1" applyProtection="1">
      <alignment horizontal="center" vertical="center" shrinkToFit="1"/>
      <protection locked="0"/>
    </xf>
    <xf numFmtId="0" fontId="8" fillId="0" borderId="9" xfId="0" applyFont="1" applyBorder="1" applyAlignment="1">
      <alignment horizontal="center" vertical="center" shrinkToFit="1"/>
    </xf>
    <xf numFmtId="0" fontId="19" fillId="0" borderId="0" xfId="0" applyFont="1" applyAlignment="1">
      <alignment horizontal="center" vertical="center" shrinkToFit="1"/>
    </xf>
    <xf numFmtId="0" fontId="19" fillId="0" borderId="0" xfId="0" applyFont="1" applyAlignment="1">
      <alignment vertical="center" shrinkToFit="1"/>
    </xf>
    <xf numFmtId="0" fontId="18" fillId="0" borderId="0" xfId="0" applyFont="1" applyAlignment="1">
      <alignment shrinkToFit="1"/>
    </xf>
    <xf numFmtId="0" fontId="18" fillId="0" borderId="0" xfId="0" applyFont="1" applyAlignment="1">
      <alignment vertical="center" shrinkToFit="1"/>
    </xf>
    <xf numFmtId="0" fontId="8" fillId="0" borderId="0" xfId="0" applyFont="1" applyAlignment="1">
      <alignment vertical="center" shrinkToFit="1"/>
    </xf>
    <xf numFmtId="0" fontId="8" fillId="0" borderId="7" xfId="0" applyFont="1" applyBorder="1" applyAlignment="1">
      <alignment horizontal="center" vertical="center" shrinkToFit="1"/>
    </xf>
    <xf numFmtId="0" fontId="26" fillId="0" borderId="0" xfId="304" applyFont="1" applyFill="1" applyBorder="1" applyAlignment="1" applyProtection="1">
      <alignment horizontal="center" vertical="center"/>
    </xf>
    <xf numFmtId="0" fontId="24" fillId="0" borderId="0" xfId="304" applyFont="1" applyAlignment="1" applyProtection="1">
      <alignment horizontal="left" vertical="center"/>
    </xf>
    <xf numFmtId="0" fontId="56" fillId="7" borderId="24" xfId="304" applyFont="1" applyFill="1" applyBorder="1" applyAlignment="1" applyProtection="1">
      <alignment horizontal="center" vertical="center"/>
      <protection locked="0"/>
    </xf>
    <xf numFmtId="0" fontId="16" fillId="0" borderId="0" xfId="0" applyFont="1" applyAlignment="1">
      <alignment vertical="top"/>
    </xf>
    <xf numFmtId="0" fontId="2" fillId="0" borderId="0" xfId="304"/>
    <xf numFmtId="0" fontId="57" fillId="0" borderId="0" xfId="0" applyFont="1"/>
    <xf numFmtId="0" fontId="58" fillId="0" borderId="0" xfId="304" applyFont="1"/>
    <xf numFmtId="0" fontId="59" fillId="0" borderId="0" xfId="304" applyFont="1"/>
    <xf numFmtId="0" fontId="61" fillId="0" borderId="0" xfId="0" applyFont="1"/>
    <xf numFmtId="0" fontId="60" fillId="8" borderId="0" xfId="0" applyFont="1" applyFill="1" applyAlignment="1">
      <alignment horizontal="centerContinuous" vertical="center"/>
    </xf>
    <xf numFmtId="0" fontId="25" fillId="8" borderId="0" xfId="0" applyFont="1" applyFill="1" applyAlignment="1">
      <alignment horizontal="centerContinuous"/>
    </xf>
    <xf numFmtId="0" fontId="59" fillId="0" borderId="0" xfId="304" applyFont="1" applyProtection="1">
      <protection locked="0"/>
    </xf>
    <xf numFmtId="0" fontId="63" fillId="0" borderId="0" xfId="0" applyFont="1" applyAlignment="1">
      <alignment horizontal="right" vertical="top"/>
    </xf>
    <xf numFmtId="0" fontId="25" fillId="8" borderId="0" xfId="0" applyFont="1" applyFill="1"/>
    <xf numFmtId="0" fontId="57" fillId="8" borderId="0" xfId="0" applyFont="1" applyFill="1"/>
    <xf numFmtId="0" fontId="63" fillId="0" borderId="0" xfId="0" applyFont="1" applyAlignment="1">
      <alignment horizontal="left" vertical="top"/>
    </xf>
    <xf numFmtId="0" fontId="66" fillId="8" borderId="0" xfId="0" applyFont="1" applyFill="1" applyAlignment="1">
      <alignment horizontal="right" vertical="top"/>
    </xf>
    <xf numFmtId="0" fontId="67" fillId="0" borderId="0" xfId="0" applyFont="1" applyAlignment="1">
      <alignment horizontal="right" vertical="center"/>
    </xf>
    <xf numFmtId="0" fontId="71" fillId="0" borderId="0" xfId="0" applyFont="1" applyAlignment="1">
      <alignment horizontal="center"/>
    </xf>
    <xf numFmtId="176" fontId="44" fillId="0" borderId="0" xfId="0" applyNumberFormat="1" applyFont="1" applyAlignment="1">
      <alignment horizontal="left" vertical="top" wrapText="1"/>
    </xf>
    <xf numFmtId="176" fontId="42" fillId="0" borderId="0" xfId="0" applyNumberFormat="1" applyFont="1" applyAlignment="1">
      <alignment horizontal="left" vertical="top"/>
    </xf>
    <xf numFmtId="176" fontId="42" fillId="0" borderId="37" xfId="0" applyNumberFormat="1" applyFont="1" applyBorder="1" applyAlignment="1">
      <alignment vertical="center" shrinkToFit="1"/>
    </xf>
    <xf numFmtId="0" fontId="42" fillId="0" borderId="33" xfId="0" applyFont="1" applyBorder="1" applyAlignment="1">
      <alignment horizontal="center" vertical="center"/>
    </xf>
    <xf numFmtId="0" fontId="42" fillId="0" borderId="36" xfId="0" applyFont="1" applyBorder="1" applyAlignment="1">
      <alignment horizontal="center" vertical="center"/>
    </xf>
    <xf numFmtId="0" fontId="42" fillId="0" borderId="39" xfId="0" applyFont="1" applyBorder="1" applyAlignment="1">
      <alignment horizontal="center" vertical="center"/>
    </xf>
    <xf numFmtId="0" fontId="42" fillId="0" borderId="42" xfId="0" applyFont="1" applyBorder="1" applyAlignment="1">
      <alignment vertical="center"/>
    </xf>
    <xf numFmtId="0" fontId="43" fillId="0" borderId="43" xfId="0" applyFont="1" applyBorder="1" applyAlignment="1">
      <alignment horizontal="center" vertical="center"/>
    </xf>
    <xf numFmtId="0" fontId="44" fillId="0" borderId="43" xfId="0" applyFont="1" applyBorder="1" applyAlignment="1">
      <alignment horizontal="center" vertical="center" wrapText="1"/>
    </xf>
    <xf numFmtId="0" fontId="44" fillId="0" borderId="44" xfId="0" applyFont="1" applyBorder="1" applyAlignment="1">
      <alignment horizontal="center" vertical="center" wrapText="1"/>
    </xf>
    <xf numFmtId="176" fontId="54" fillId="0" borderId="45" xfId="0" applyNumberFormat="1" applyFont="1" applyBorder="1" applyAlignment="1">
      <alignment horizontal="right" vertical="center" shrinkToFit="1"/>
    </xf>
    <xf numFmtId="176" fontId="37" fillId="0" borderId="46" xfId="0" applyNumberFormat="1" applyFont="1" applyBorder="1" applyAlignment="1">
      <alignment horizontal="center" vertical="center" shrinkToFit="1"/>
    </xf>
    <xf numFmtId="176" fontId="37" fillId="0" borderId="47" xfId="0" applyNumberFormat="1" applyFont="1" applyBorder="1" applyAlignment="1">
      <alignment horizontal="center" vertical="center" shrinkToFit="1"/>
    </xf>
    <xf numFmtId="176" fontId="54" fillId="0" borderId="36" xfId="0" applyNumberFormat="1" applyFont="1" applyBorder="1" applyAlignment="1">
      <alignment horizontal="right" vertical="center" shrinkToFit="1"/>
    </xf>
    <xf numFmtId="176" fontId="37" fillId="0" borderId="37" xfId="0" applyNumberFormat="1" applyFont="1" applyBorder="1" applyAlignment="1">
      <alignment horizontal="center" vertical="center" shrinkToFit="1"/>
    </xf>
    <xf numFmtId="176" fontId="37" fillId="0" borderId="38" xfId="0" applyNumberFormat="1" applyFont="1" applyBorder="1" applyAlignment="1">
      <alignment horizontal="center" vertical="center" shrinkToFit="1"/>
    </xf>
    <xf numFmtId="176" fontId="54" fillId="0" borderId="39" xfId="0" applyNumberFormat="1" applyFont="1" applyBorder="1" applyAlignment="1">
      <alignment horizontal="right" vertical="center" shrinkToFit="1"/>
    </xf>
    <xf numFmtId="176" fontId="37" fillId="0" borderId="40" xfId="0" applyNumberFormat="1" applyFont="1" applyBorder="1" applyAlignment="1">
      <alignment horizontal="center" vertical="center" shrinkToFit="1"/>
    </xf>
    <xf numFmtId="176" fontId="37" fillId="0" borderId="41" xfId="0" applyNumberFormat="1" applyFont="1" applyBorder="1" applyAlignment="1">
      <alignment horizontal="center" vertical="center" shrinkToFit="1"/>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6" fillId="0" borderId="0" xfId="0" applyFont="1" applyAlignment="1">
      <alignment horizontal="left" vertical="center" wrapText="1"/>
    </xf>
    <xf numFmtId="49" fontId="18" fillId="5" borderId="3" xfId="0" applyNumberFormat="1" applyFont="1" applyFill="1" applyBorder="1" applyAlignment="1" applyProtection="1">
      <alignment horizontal="left" vertical="center" wrapText="1"/>
      <protection locked="0"/>
    </xf>
    <xf numFmtId="49" fontId="18" fillId="5" borderId="5" xfId="0" applyNumberFormat="1" applyFont="1" applyFill="1" applyBorder="1" applyAlignment="1" applyProtection="1">
      <alignment horizontal="left" vertical="center" wrapText="1"/>
      <protection locked="0"/>
    </xf>
    <xf numFmtId="0" fontId="16" fillId="0" borderId="8" xfId="0" applyFont="1" applyBorder="1" applyAlignment="1">
      <alignment horizontal="left" vertical="center" wrapText="1"/>
    </xf>
    <xf numFmtId="49" fontId="18" fillId="5" borderId="26" xfId="0" applyNumberFormat="1" applyFont="1" applyFill="1" applyBorder="1" applyAlignment="1" applyProtection="1">
      <alignment horizontal="left" vertical="top" wrapText="1"/>
      <protection locked="0"/>
    </xf>
    <xf numFmtId="49" fontId="18" fillId="5" borderId="25" xfId="0" applyNumberFormat="1" applyFont="1" applyFill="1" applyBorder="1" applyAlignment="1" applyProtection="1">
      <alignment horizontal="left" vertical="top" wrapText="1"/>
      <protection locked="0"/>
    </xf>
    <xf numFmtId="49" fontId="18" fillId="5" borderId="27" xfId="0" applyNumberFormat="1" applyFont="1" applyFill="1" applyBorder="1" applyAlignment="1" applyProtection="1">
      <alignment horizontal="left" vertical="top" wrapText="1"/>
      <protection locked="0"/>
    </xf>
    <xf numFmtId="176" fontId="44" fillId="0" borderId="10" xfId="0" applyNumberFormat="1" applyFont="1" applyBorder="1" applyAlignment="1">
      <alignment horizontal="left" vertical="top" wrapText="1"/>
    </xf>
    <xf numFmtId="176" fontId="44" fillId="0" borderId="12" xfId="0" applyNumberFormat="1" applyFont="1" applyBorder="1" applyAlignment="1">
      <alignment horizontal="left" vertical="top" wrapText="1"/>
    </xf>
    <xf numFmtId="176" fontId="44" fillId="0" borderId="11" xfId="0" applyNumberFormat="1" applyFont="1" applyBorder="1" applyAlignment="1">
      <alignment horizontal="left" vertical="top" wrapText="1"/>
    </xf>
    <xf numFmtId="0" fontId="43" fillId="0" borderId="14" xfId="0" applyFont="1" applyBorder="1" applyAlignment="1">
      <alignment horizontal="center" vertical="center"/>
    </xf>
    <xf numFmtId="0" fontId="43" fillId="0" borderId="18" xfId="0" applyFont="1" applyBorder="1" applyAlignment="1">
      <alignment horizontal="center" vertical="center"/>
    </xf>
    <xf numFmtId="0" fontId="43" fillId="0" borderId="16" xfId="0" applyFont="1" applyBorder="1" applyAlignment="1">
      <alignment horizontal="center" vertical="center"/>
    </xf>
    <xf numFmtId="0" fontId="43" fillId="0" borderId="19" xfId="0" applyFont="1" applyBorder="1" applyAlignment="1">
      <alignment horizontal="center" vertical="center"/>
    </xf>
    <xf numFmtId="0" fontId="42" fillId="0" borderId="18" xfId="0" applyFont="1" applyBorder="1" applyAlignment="1">
      <alignment horizontal="left" vertical="center"/>
    </xf>
    <xf numFmtId="0" fontId="42" fillId="0" borderId="19" xfId="0" applyFont="1" applyBorder="1" applyAlignment="1">
      <alignment horizontal="left" vertical="center"/>
    </xf>
    <xf numFmtId="176" fontId="37" fillId="0" borderId="40" xfId="0" applyNumberFormat="1" applyFont="1" applyBorder="1" applyAlignment="1">
      <alignment horizontal="left" vertical="center" wrapText="1"/>
    </xf>
    <xf numFmtId="176" fontId="47" fillId="0" borderId="14" xfId="0" applyNumberFormat="1" applyFont="1" applyBorder="1" applyAlignment="1">
      <alignment horizontal="right" vertical="center"/>
    </xf>
    <xf numFmtId="176" fontId="47" fillId="0" borderId="18" xfId="0" applyNumberFormat="1" applyFont="1" applyBorder="1" applyAlignment="1">
      <alignment horizontal="right" vertical="center"/>
    </xf>
    <xf numFmtId="176" fontId="47" fillId="0" borderId="13" xfId="0" applyNumberFormat="1" applyFont="1" applyBorder="1" applyAlignment="1">
      <alignment horizontal="right" vertical="center"/>
    </xf>
    <xf numFmtId="176" fontId="47" fillId="0" borderId="0" xfId="0" applyNumberFormat="1" applyFont="1" applyAlignment="1">
      <alignment horizontal="right" vertical="center"/>
    </xf>
    <xf numFmtId="176" fontId="47" fillId="0" borderId="16" xfId="0" applyNumberFormat="1" applyFont="1" applyBorder="1" applyAlignment="1">
      <alignment horizontal="right" vertical="center"/>
    </xf>
    <xf numFmtId="176" fontId="47" fillId="0" borderId="19" xfId="0" applyNumberFormat="1" applyFont="1" applyBorder="1" applyAlignment="1">
      <alignment horizontal="right" vertical="center"/>
    </xf>
    <xf numFmtId="176" fontId="37" fillId="0" borderId="19" xfId="0" applyNumberFormat="1" applyFont="1" applyBorder="1" applyAlignment="1">
      <alignment horizontal="left" vertical="center" shrinkToFit="1"/>
    </xf>
    <xf numFmtId="176" fontId="37" fillId="0" borderId="17" xfId="0" applyNumberFormat="1" applyFont="1" applyBorder="1" applyAlignment="1">
      <alignment horizontal="left" vertical="center" shrinkToFit="1"/>
    </xf>
    <xf numFmtId="176" fontId="37" fillId="0" borderId="37" xfId="0" applyNumberFormat="1" applyFont="1" applyBorder="1" applyAlignment="1">
      <alignment horizontal="left" vertical="center" wrapText="1"/>
    </xf>
    <xf numFmtId="0" fontId="43" fillId="0" borderId="19" xfId="0" applyFont="1" applyBorder="1" applyAlignment="1">
      <alignment horizontal="left" vertical="center" shrinkToFit="1"/>
    </xf>
    <xf numFmtId="0" fontId="43" fillId="0" borderId="17" xfId="0" applyFont="1" applyBorder="1" applyAlignment="1">
      <alignment horizontal="left" vertical="center" shrinkToFit="1"/>
    </xf>
    <xf numFmtId="176" fontId="37" fillId="0" borderId="37" xfId="0" applyNumberFormat="1" applyFont="1" applyBorder="1" applyAlignment="1">
      <alignment horizontal="center" vertical="center"/>
    </xf>
    <xf numFmtId="176" fontId="52" fillId="0" borderId="40" xfId="0" applyNumberFormat="1" applyFont="1" applyBorder="1" applyAlignment="1">
      <alignment horizontal="left" vertical="center" wrapText="1"/>
    </xf>
    <xf numFmtId="176" fontId="52" fillId="0" borderId="41" xfId="0" applyNumberFormat="1" applyFont="1" applyBorder="1" applyAlignment="1">
      <alignment horizontal="left" vertical="center" wrapText="1"/>
    </xf>
    <xf numFmtId="176" fontId="38" fillId="0" borderId="18" xfId="0" applyNumberFormat="1" applyFont="1" applyBorder="1" applyAlignment="1">
      <alignment horizontal="left" vertical="center" shrinkToFit="1"/>
    </xf>
    <xf numFmtId="176" fontId="38" fillId="0" borderId="15" xfId="0" applyNumberFormat="1" applyFont="1" applyBorder="1" applyAlignment="1">
      <alignment horizontal="left" vertical="center" shrinkToFit="1"/>
    </xf>
    <xf numFmtId="176" fontId="38" fillId="0" borderId="0" xfId="0" applyNumberFormat="1" applyFont="1" applyAlignment="1">
      <alignment horizontal="left" vertical="center" shrinkToFit="1"/>
    </xf>
    <xf numFmtId="176" fontId="38" fillId="0" borderId="2" xfId="0" applyNumberFormat="1" applyFont="1" applyBorder="1" applyAlignment="1">
      <alignment horizontal="left" vertical="center" shrinkToFit="1"/>
    </xf>
    <xf numFmtId="176" fontId="38" fillId="0" borderId="19" xfId="0" applyNumberFormat="1" applyFont="1" applyBorder="1" applyAlignment="1">
      <alignment horizontal="left" vertical="center" shrinkToFit="1"/>
    </xf>
    <xf numFmtId="176" fontId="38" fillId="0" borderId="17" xfId="0" applyNumberFormat="1" applyFont="1" applyBorder="1" applyAlignment="1">
      <alignment horizontal="left" vertical="center" shrinkToFit="1"/>
    </xf>
    <xf numFmtId="176" fontId="43" fillId="0" borderId="28" xfId="0" applyNumberFormat="1" applyFont="1" applyBorder="1" applyAlignment="1">
      <alignment horizontal="right" vertical="center"/>
    </xf>
    <xf numFmtId="176" fontId="43" fillId="0" borderId="29" xfId="0" applyNumberFormat="1" applyFont="1" applyBorder="1" applyAlignment="1">
      <alignment horizontal="right" vertical="center"/>
    </xf>
    <xf numFmtId="176" fontId="43" fillId="0" borderId="30" xfId="0" applyNumberFormat="1" applyFont="1" applyBorder="1" applyAlignment="1">
      <alignment horizontal="right" vertical="center"/>
    </xf>
    <xf numFmtId="176" fontId="43" fillId="0" borderId="0" xfId="0" applyNumberFormat="1" applyFont="1" applyAlignment="1">
      <alignment horizontal="right" vertical="center"/>
    </xf>
    <xf numFmtId="176" fontId="43" fillId="0" borderId="31" xfId="0" applyNumberFormat="1" applyFont="1" applyBorder="1" applyAlignment="1">
      <alignment horizontal="right" vertical="center"/>
    </xf>
    <xf numFmtId="176" fontId="43" fillId="0" borderId="32" xfId="0" applyNumberFormat="1" applyFont="1" applyBorder="1" applyAlignment="1">
      <alignment horizontal="right" vertical="center"/>
    </xf>
    <xf numFmtId="0" fontId="43" fillId="0" borderId="43" xfId="0" applyFont="1" applyBorder="1" applyAlignment="1">
      <alignment horizontal="left" vertical="center" shrinkToFit="1"/>
    </xf>
    <xf numFmtId="176" fontId="37" fillId="0" borderId="46" xfId="0" applyNumberFormat="1" applyFont="1" applyBorder="1" applyAlignment="1">
      <alignment horizontal="left" vertical="center" wrapText="1"/>
    </xf>
    <xf numFmtId="0" fontId="43" fillId="0" borderId="18" xfId="0" applyFont="1" applyBorder="1" applyAlignment="1">
      <alignment horizontal="left" vertical="center"/>
    </xf>
    <xf numFmtId="0" fontId="43" fillId="0" borderId="15" xfId="0" applyFont="1" applyBorder="1" applyAlignment="1">
      <alignment horizontal="left" vertical="center"/>
    </xf>
    <xf numFmtId="0" fontId="42" fillId="0" borderId="34" xfId="0" applyFont="1" applyBorder="1" applyAlignment="1">
      <alignment horizontal="left" vertical="center"/>
    </xf>
    <xf numFmtId="0" fontId="42" fillId="0" borderId="35" xfId="0" applyFont="1" applyBorder="1" applyAlignment="1">
      <alignment horizontal="left" vertical="center"/>
    </xf>
    <xf numFmtId="0" fontId="42" fillId="0" borderId="39" xfId="0" applyFont="1" applyBorder="1" applyAlignment="1">
      <alignment horizontal="center" vertical="center" shrinkToFit="1"/>
    </xf>
    <xf numFmtId="0" fontId="42" fillId="0" borderId="40" xfId="0" applyFont="1" applyBorder="1" applyAlignment="1">
      <alignment horizontal="center" vertical="center" shrinkToFit="1"/>
    </xf>
    <xf numFmtId="176" fontId="37" fillId="0" borderId="40" xfId="0" applyNumberFormat="1" applyFont="1" applyBorder="1" applyAlignment="1">
      <alignment horizontal="center" vertical="center"/>
    </xf>
    <xf numFmtId="0" fontId="42" fillId="0" borderId="37" xfId="0" applyFont="1" applyBorder="1" applyAlignment="1">
      <alignment horizontal="left" vertical="center"/>
    </xf>
    <xf numFmtId="0" fontId="42" fillId="0" borderId="38" xfId="0" applyFont="1" applyBorder="1" applyAlignment="1">
      <alignment horizontal="left" vertical="center"/>
    </xf>
    <xf numFmtId="0" fontId="42" fillId="0" borderId="40" xfId="0" applyFont="1" applyBorder="1" applyAlignment="1">
      <alignment horizontal="left" vertical="center"/>
    </xf>
    <xf numFmtId="0" fontId="42" fillId="0" borderId="41" xfId="0" applyFont="1" applyBorder="1" applyAlignment="1">
      <alignment horizontal="left" vertical="center"/>
    </xf>
    <xf numFmtId="0" fontId="43" fillId="0" borderId="43" xfId="0" applyFont="1" applyBorder="1" applyAlignment="1">
      <alignment horizontal="center" vertical="center"/>
    </xf>
    <xf numFmtId="176" fontId="37" fillId="0" borderId="46" xfId="0" applyNumberFormat="1" applyFont="1" applyBorder="1" applyAlignment="1">
      <alignment horizontal="center" vertical="center"/>
    </xf>
    <xf numFmtId="176" fontId="52" fillId="0" borderId="37" xfId="0" applyNumberFormat="1" applyFont="1" applyBorder="1" applyAlignment="1">
      <alignment vertical="center" shrinkToFit="1"/>
    </xf>
    <xf numFmtId="176" fontId="52" fillId="0" borderId="38" xfId="0" applyNumberFormat="1" applyFont="1" applyBorder="1" applyAlignment="1">
      <alignment vertical="center" shrinkToFit="1"/>
    </xf>
    <xf numFmtId="0" fontId="42" fillId="0" borderId="37" xfId="0" applyFont="1" applyBorder="1" applyAlignment="1">
      <alignment horizontal="left" vertical="center" shrinkToFit="1"/>
    </xf>
    <xf numFmtId="0" fontId="42" fillId="0" borderId="36" xfId="0" applyFont="1" applyBorder="1" applyAlignment="1">
      <alignment vertical="center" textRotation="255" shrinkToFit="1"/>
    </xf>
    <xf numFmtId="0" fontId="42" fillId="0" borderId="36" xfId="0" applyFont="1" applyBorder="1" applyAlignment="1">
      <alignment horizontal="center" vertical="center" shrinkToFit="1"/>
    </xf>
    <xf numFmtId="176" fontId="44" fillId="0" borderId="37" xfId="0" applyNumberFormat="1" applyFont="1" applyBorder="1" applyAlignment="1">
      <alignment horizontal="center" vertical="center"/>
    </xf>
    <xf numFmtId="176" fontId="44" fillId="0" borderId="38" xfId="0" applyNumberFormat="1" applyFont="1" applyBorder="1" applyAlignment="1">
      <alignment horizontal="center" vertical="center"/>
    </xf>
    <xf numFmtId="176" fontId="42" fillId="0" borderId="37" xfId="0" applyNumberFormat="1" applyFont="1" applyBorder="1" applyAlignment="1">
      <alignment horizontal="center" vertical="center"/>
    </xf>
    <xf numFmtId="176" fontId="42" fillId="0" borderId="38" xfId="0" applyNumberFormat="1" applyFont="1" applyBorder="1" applyAlignment="1">
      <alignment horizontal="center" vertical="center"/>
    </xf>
    <xf numFmtId="176" fontId="42" fillId="0" borderId="37" xfId="0" applyNumberFormat="1" applyFont="1" applyBorder="1" applyAlignment="1">
      <alignment horizontal="left" vertical="center" shrinkToFit="1"/>
    </xf>
    <xf numFmtId="0" fontId="42" fillId="0" borderId="0" xfId="0" applyFont="1" applyAlignment="1">
      <alignment horizontal="left" vertical="center" wrapText="1"/>
    </xf>
    <xf numFmtId="31" fontId="52" fillId="0" borderId="34" xfId="0" applyNumberFormat="1" applyFont="1" applyBorder="1" applyAlignment="1">
      <alignment vertical="center"/>
    </xf>
    <xf numFmtId="31" fontId="52" fillId="0" borderId="35" xfId="0" applyNumberFormat="1" applyFont="1" applyBorder="1" applyAlignment="1">
      <alignment vertical="center"/>
    </xf>
    <xf numFmtId="176" fontId="53" fillId="0" borderId="37" xfId="0" applyNumberFormat="1" applyFont="1" applyBorder="1" applyAlignment="1">
      <alignment vertical="center"/>
    </xf>
    <xf numFmtId="176" fontId="53" fillId="0" borderId="38" xfId="0" applyNumberFormat="1" applyFont="1" applyBorder="1" applyAlignment="1">
      <alignment vertical="center"/>
    </xf>
    <xf numFmtId="0" fontId="42" fillId="0" borderId="33" xfId="0" applyFont="1" applyBorder="1" applyAlignment="1">
      <alignment horizontal="left" vertical="center" shrinkToFit="1"/>
    </xf>
    <xf numFmtId="0" fontId="42" fillId="0" borderId="34" xfId="0" applyFont="1" applyBorder="1" applyAlignment="1">
      <alignment horizontal="left" vertical="center" shrinkToFit="1"/>
    </xf>
    <xf numFmtId="0" fontId="42" fillId="0" borderId="36" xfId="0" applyFont="1" applyBorder="1" applyAlignment="1">
      <alignment horizontal="left" vertical="center" shrinkToFit="1"/>
    </xf>
    <xf numFmtId="0" fontId="50" fillId="0" borderId="18" xfId="0" applyFont="1" applyBorder="1" applyAlignment="1">
      <alignment horizontal="right"/>
    </xf>
    <xf numFmtId="0" fontId="50" fillId="0" borderId="19" xfId="0" applyFont="1" applyBorder="1" applyAlignment="1">
      <alignment horizontal="right"/>
    </xf>
    <xf numFmtId="176" fontId="52" fillId="0" borderId="37" xfId="0" applyNumberFormat="1" applyFont="1" applyBorder="1" applyAlignment="1">
      <alignment horizontal="left" vertical="center" shrinkToFit="1"/>
    </xf>
    <xf numFmtId="176" fontId="52" fillId="0" borderId="38" xfId="0" applyNumberFormat="1" applyFont="1" applyBorder="1" applyAlignment="1">
      <alignment horizontal="left" vertical="center" shrinkToFit="1"/>
    </xf>
  </cellXfs>
  <cellStyles count="429">
    <cellStyle name="ハイパーリンク" xfId="63" builtinId="8" hidden="1"/>
    <cellStyle name="ハイパーリンク" xfId="67" builtinId="8" hidden="1"/>
    <cellStyle name="ハイパーリンク" xfId="71" builtinId="8" hidden="1"/>
    <cellStyle name="ハイパーリンク" xfId="75" builtinId="8" hidden="1"/>
    <cellStyle name="ハイパーリンク" xfId="79" builtinId="8" hidden="1"/>
    <cellStyle name="ハイパーリンク" xfId="83" builtinId="8" hidden="1"/>
    <cellStyle name="ハイパーリンク" xfId="87" builtinId="8" hidden="1"/>
    <cellStyle name="ハイパーリンク" xfId="91" builtinId="8" hidden="1"/>
    <cellStyle name="ハイパーリンク" xfId="95" builtinId="8" hidden="1"/>
    <cellStyle name="ハイパーリンク" xfId="99" builtinId="8" hidden="1"/>
    <cellStyle name="ハイパーリンク" xfId="103" builtinId="8" hidden="1"/>
    <cellStyle name="ハイパーリンク" xfId="107" builtinId="8" hidden="1"/>
    <cellStyle name="ハイパーリンク" xfId="111" builtinId="8" hidden="1"/>
    <cellStyle name="ハイパーリンク" xfId="115" builtinId="8" hidden="1"/>
    <cellStyle name="ハイパーリンク" xfId="148" builtinId="8" hidden="1"/>
    <cellStyle name="ハイパーリンク" xfId="152" builtinId="8" hidden="1"/>
    <cellStyle name="ハイパーリンク" xfId="156" builtinId="8" hidden="1"/>
    <cellStyle name="ハイパーリンク" xfId="160" builtinId="8" hidden="1"/>
    <cellStyle name="ハイパーリンク" xfId="164" builtinId="8" hidden="1"/>
    <cellStyle name="ハイパーリンク" xfId="168" builtinId="8" hidden="1"/>
    <cellStyle name="ハイパーリンク" xfId="172" builtinId="8" hidden="1"/>
    <cellStyle name="ハイパーリンク" xfId="176" builtinId="8" hidden="1"/>
    <cellStyle name="ハイパーリンク" xfId="180" builtinId="8" hidden="1"/>
    <cellStyle name="ハイパーリンク" xfId="184" builtinId="8" hidden="1"/>
    <cellStyle name="ハイパーリンク" xfId="188" builtinId="8" hidden="1"/>
    <cellStyle name="ハイパーリンク" xfId="192" builtinId="8" hidden="1"/>
    <cellStyle name="ハイパーリンク" xfId="196" builtinId="8" hidden="1"/>
    <cellStyle name="ハイパーリンク" xfId="200" builtinId="8" hidden="1"/>
    <cellStyle name="ハイパーリンク" xfId="204" builtinId="8" hidden="1"/>
    <cellStyle name="ハイパーリンク" xfId="208" builtinId="8" hidden="1"/>
    <cellStyle name="ハイパーリンク" xfId="212" builtinId="8" hidden="1"/>
    <cellStyle name="ハイパーリンク" xfId="216" builtinId="8" hidden="1"/>
    <cellStyle name="ハイパーリンク" xfId="220" builtinId="8" hidden="1"/>
    <cellStyle name="ハイパーリンク" xfId="224" builtinId="8" hidden="1"/>
    <cellStyle name="ハイパーリンク" xfId="228" builtinId="8" hidden="1"/>
    <cellStyle name="ハイパーリンク" xfId="232" builtinId="8" hidden="1"/>
    <cellStyle name="ハイパーリンク" xfId="236" builtinId="8" hidden="1"/>
    <cellStyle name="ハイパーリンク" xfId="240" builtinId="8" hidden="1"/>
    <cellStyle name="ハイパーリンク" xfId="244" builtinId="8" hidden="1"/>
    <cellStyle name="ハイパーリンク" xfId="248" builtinId="8" hidden="1"/>
    <cellStyle name="ハイパーリンク" xfId="252" builtinId="8" hidden="1"/>
    <cellStyle name="ハイパーリンク" xfId="256" builtinId="8" hidden="1"/>
    <cellStyle name="ハイパーリンク" xfId="260" builtinId="8" hidden="1"/>
    <cellStyle name="ハイパーリンク" xfId="264" builtinId="8" hidden="1"/>
    <cellStyle name="ハイパーリンク" xfId="268" builtinId="8" hidden="1"/>
    <cellStyle name="ハイパーリンク" xfId="272" builtinId="8" hidden="1"/>
    <cellStyle name="ハイパーリンク" xfId="276" builtinId="8" hidden="1"/>
    <cellStyle name="ハイパーリンク" xfId="280" builtinId="8" hidden="1"/>
    <cellStyle name="ハイパーリンク" xfId="284" builtinId="8" hidden="1"/>
    <cellStyle name="ハイパーリンク" xfId="288" builtinId="8" hidden="1"/>
    <cellStyle name="ハイパーリンク" xfId="292" builtinId="8" hidden="1"/>
    <cellStyle name="ハイパーリンク" xfId="296" builtinId="8" hidden="1"/>
    <cellStyle name="ハイパーリンク" xfId="300" builtinId="8" hidden="1"/>
    <cellStyle name="ハイパーリンク" xfId="302" builtinId="8" hidden="1"/>
    <cellStyle name="ハイパーリンク" xfId="298" builtinId="8" hidden="1"/>
    <cellStyle name="ハイパーリンク" xfId="294" builtinId="8" hidden="1"/>
    <cellStyle name="ハイパーリンク" xfId="290" builtinId="8" hidden="1"/>
    <cellStyle name="ハイパーリンク" xfId="286" builtinId="8" hidden="1"/>
    <cellStyle name="ハイパーリンク" xfId="282" builtinId="8" hidden="1"/>
    <cellStyle name="ハイパーリンク" xfId="278" builtinId="8" hidden="1"/>
    <cellStyle name="ハイパーリンク" xfId="274" builtinId="8" hidden="1"/>
    <cellStyle name="ハイパーリンク" xfId="270" builtinId="8" hidden="1"/>
    <cellStyle name="ハイパーリンク" xfId="266" builtinId="8" hidden="1"/>
    <cellStyle name="ハイパーリンク" xfId="262" builtinId="8" hidden="1"/>
    <cellStyle name="ハイパーリンク" xfId="258" builtinId="8" hidden="1"/>
    <cellStyle name="ハイパーリンク" xfId="254" builtinId="8" hidden="1"/>
    <cellStyle name="ハイパーリンク" xfId="250" builtinId="8" hidden="1"/>
    <cellStyle name="ハイパーリンク" xfId="246" builtinId="8" hidden="1"/>
    <cellStyle name="ハイパーリンク" xfId="242" builtinId="8" hidden="1"/>
    <cellStyle name="ハイパーリンク" xfId="238" builtinId="8" hidden="1"/>
    <cellStyle name="ハイパーリンク" xfId="234" builtinId="8" hidden="1"/>
    <cellStyle name="ハイパーリンク" xfId="230" builtinId="8" hidden="1"/>
    <cellStyle name="ハイパーリンク" xfId="226" builtinId="8" hidden="1"/>
    <cellStyle name="ハイパーリンク" xfId="222" builtinId="8" hidden="1"/>
    <cellStyle name="ハイパーリンク" xfId="218" builtinId="8" hidden="1"/>
    <cellStyle name="ハイパーリンク" xfId="214" builtinId="8" hidden="1"/>
    <cellStyle name="ハイパーリンク" xfId="210" builtinId="8" hidden="1"/>
    <cellStyle name="ハイパーリンク" xfId="206" builtinId="8" hidden="1"/>
    <cellStyle name="ハイパーリンク" xfId="202" builtinId="8" hidden="1"/>
    <cellStyle name="ハイパーリンク" xfId="198" builtinId="8" hidden="1"/>
    <cellStyle name="ハイパーリンク" xfId="194" builtinId="8" hidden="1"/>
    <cellStyle name="ハイパーリンク" xfId="190" builtinId="8" hidden="1"/>
    <cellStyle name="ハイパーリンク" xfId="186" builtinId="8" hidden="1"/>
    <cellStyle name="ハイパーリンク" xfId="182" builtinId="8" hidden="1"/>
    <cellStyle name="ハイパーリンク" xfId="178" builtinId="8" hidden="1"/>
    <cellStyle name="ハイパーリンク" xfId="174" builtinId="8" hidden="1"/>
    <cellStyle name="ハイパーリンク" xfId="170" builtinId="8" hidden="1"/>
    <cellStyle name="ハイパーリンク" xfId="166" builtinId="8" hidden="1"/>
    <cellStyle name="ハイパーリンク" xfId="162" builtinId="8" hidden="1"/>
    <cellStyle name="ハイパーリンク" xfId="158" builtinId="8" hidden="1"/>
    <cellStyle name="ハイパーリンク" xfId="154" builtinId="8" hidden="1"/>
    <cellStyle name="ハイパーリンク" xfId="150" builtinId="8" hidden="1"/>
    <cellStyle name="ハイパーリンク" xfId="146" builtinId="8" hidden="1"/>
    <cellStyle name="ハイパーリンク" xfId="113" builtinId="8" hidden="1"/>
    <cellStyle name="ハイパーリンク" xfId="109" builtinId="8" hidden="1"/>
    <cellStyle name="ハイパーリンク" xfId="105" builtinId="8" hidden="1"/>
    <cellStyle name="ハイパーリンク" xfId="101" builtinId="8" hidden="1"/>
    <cellStyle name="ハイパーリンク" xfId="97" builtinId="8" hidden="1"/>
    <cellStyle name="ハイパーリンク" xfId="93" builtinId="8" hidden="1"/>
    <cellStyle name="ハイパーリンク" xfId="89" builtinId="8" hidden="1"/>
    <cellStyle name="ハイパーリンク" xfId="85" builtinId="8" hidden="1"/>
    <cellStyle name="ハイパーリンク" xfId="81" builtinId="8" hidden="1"/>
    <cellStyle name="ハイパーリンク" xfId="77" builtinId="8" hidden="1"/>
    <cellStyle name="ハイパーリンク" xfId="73" builtinId="8" hidden="1"/>
    <cellStyle name="ハイパーリンク" xfId="69" builtinId="8" hidden="1"/>
    <cellStyle name="ハイパーリンク" xfId="65" builtinId="8" hidden="1"/>
    <cellStyle name="ハイパーリンク" xfId="61" builtinId="8" hidden="1"/>
    <cellStyle name="ハイパーリンク" xfId="21" builtinId="8" hidden="1"/>
    <cellStyle name="ハイパーリンク" xfId="23" builtinId="8" hidden="1"/>
    <cellStyle name="ハイパーリンク" xfId="27" builtinId="8" hidden="1"/>
    <cellStyle name="ハイパーリンク" xfId="29" builtinId="8" hidden="1"/>
    <cellStyle name="ハイパーリンク" xfId="31" builtinId="8" hidden="1"/>
    <cellStyle name="ハイパーリンク" xfId="35" builtinId="8" hidden="1"/>
    <cellStyle name="ハイパーリンク" xfId="37" builtinId="8" hidden="1"/>
    <cellStyle name="ハイパーリンク" xfId="39" builtinId="8" hidden="1"/>
    <cellStyle name="ハイパーリンク" xfId="43" builtinId="8" hidden="1"/>
    <cellStyle name="ハイパーリンク" xfId="45" builtinId="8" hidden="1"/>
    <cellStyle name="ハイパーリンク" xfId="47" builtinId="8" hidden="1"/>
    <cellStyle name="ハイパーリンク" xfId="51" builtinId="8" hidden="1"/>
    <cellStyle name="ハイパーリンク" xfId="53" builtinId="8" hidden="1"/>
    <cellStyle name="ハイパーリンク" xfId="55" builtinId="8" hidden="1"/>
    <cellStyle name="ハイパーリンク" xfId="59" builtinId="8" hidden="1"/>
    <cellStyle name="ハイパーリンク" xfId="57" builtinId="8" hidden="1"/>
    <cellStyle name="ハイパーリンク" xfId="49" builtinId="8" hidden="1"/>
    <cellStyle name="ハイパーリンク" xfId="41" builtinId="8" hidden="1"/>
    <cellStyle name="ハイパーリンク" xfId="33" builtinId="8" hidden="1"/>
    <cellStyle name="ハイパーリンク" xfId="25"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9" builtinId="8" hidden="1"/>
    <cellStyle name="ハイパーリンク" xfId="17" builtinId="8" hidden="1"/>
    <cellStyle name="ハイパーリンク" xfId="5" builtinId="8" hidden="1"/>
    <cellStyle name="ハイパーリンク" xfId="7" builtinId="8" hidden="1"/>
    <cellStyle name="ハイパーリンク" xfId="3" builtinId="8" hidden="1"/>
    <cellStyle name="ハイパーリンク" xfId="1" builtinId="8" hidden="1"/>
    <cellStyle name="ハイパーリンク" xfId="304" builtinId="8"/>
    <cellStyle name="悪い" xfId="145" builtinId="27"/>
    <cellStyle name="標準" xfId="0" builtinId="0"/>
    <cellStyle name="標準 2" xfId="117" xr:uid="{00000000-0005-0000-0000-00008C000000}"/>
    <cellStyle name="表示済みのハイパーリンク" xfId="329" builtinId="9" hidden="1"/>
    <cellStyle name="表示済みのハイパーリンク" xfId="331" builtinId="9" hidden="1"/>
    <cellStyle name="表示済みのハイパーリンク" xfId="333" builtinId="9" hidden="1"/>
    <cellStyle name="表示済みのハイパーリンク" xfId="335" builtinId="9" hidden="1"/>
    <cellStyle name="表示済みのハイパーリンク" xfId="337" builtinId="9" hidden="1"/>
    <cellStyle name="表示済みのハイパーリンク" xfId="339" builtinId="9" hidden="1"/>
    <cellStyle name="表示済みのハイパーリンク" xfId="341" builtinId="9" hidden="1"/>
    <cellStyle name="表示済みのハイパーリンク" xfId="343" builtinId="9" hidden="1"/>
    <cellStyle name="表示済みのハイパーリンク" xfId="345" builtinId="9" hidden="1"/>
    <cellStyle name="表示済みのハイパーリンク" xfId="347" builtinId="9" hidden="1"/>
    <cellStyle name="表示済みのハイパーリンク" xfId="349" builtinId="9" hidden="1"/>
    <cellStyle name="表示済みのハイパーリンク" xfId="351" builtinId="9" hidden="1"/>
    <cellStyle name="表示済みのハイパーリンク" xfId="353" builtinId="9" hidden="1"/>
    <cellStyle name="表示済みのハイパーリンク" xfId="355" builtinId="9" hidden="1"/>
    <cellStyle name="表示済みのハイパーリンク" xfId="357" builtinId="9" hidden="1"/>
    <cellStyle name="表示済みのハイパーリンク" xfId="359" builtinId="9" hidden="1"/>
    <cellStyle name="表示済みのハイパーリンク" xfId="361" builtinId="9" hidden="1"/>
    <cellStyle name="表示済みのハイパーリンク" xfId="363" builtinId="9" hidden="1"/>
    <cellStyle name="表示済みのハイパーリンク" xfId="365" builtinId="9" hidden="1"/>
    <cellStyle name="表示済みのハイパーリンク" xfId="367" builtinId="9" hidden="1"/>
    <cellStyle name="表示済みのハイパーリンク" xfId="369" builtinId="9" hidden="1"/>
    <cellStyle name="表示済みのハイパーリンク" xfId="371" builtinId="9" hidden="1"/>
    <cellStyle name="表示済みのハイパーリンク" xfId="373" builtinId="9" hidden="1"/>
    <cellStyle name="表示済みのハイパーリンク" xfId="375" builtinId="9" hidden="1"/>
    <cellStyle name="表示済みのハイパーリンク" xfId="377" builtinId="9" hidden="1"/>
    <cellStyle name="表示済みのハイパーリンク" xfId="379" builtinId="9" hidden="1"/>
    <cellStyle name="表示済みのハイパーリンク" xfId="381" builtinId="9" hidden="1"/>
    <cellStyle name="表示済みのハイパーリンク" xfId="383" builtinId="9" hidden="1"/>
    <cellStyle name="表示済みのハイパーリンク" xfId="385" builtinId="9" hidden="1"/>
    <cellStyle name="表示済みのハイパーリンク" xfId="387" builtinId="9" hidden="1"/>
    <cellStyle name="表示済みのハイパーリンク" xfId="389" builtinId="9" hidden="1"/>
    <cellStyle name="表示済みのハイパーリンク" xfId="391" builtinId="9" hidden="1"/>
    <cellStyle name="表示済みのハイパーリンク" xfId="393" builtinId="9" hidden="1"/>
    <cellStyle name="表示済みのハイパーリンク" xfId="395" builtinId="9" hidden="1"/>
    <cellStyle name="表示済みのハイパーリンク" xfId="397" builtinId="9" hidden="1"/>
    <cellStyle name="表示済みのハイパーリンク" xfId="399" builtinId="9" hidden="1"/>
    <cellStyle name="表示済みのハイパーリンク" xfId="401" builtinId="9" hidden="1"/>
    <cellStyle name="表示済みのハイパーリンク" xfId="403" builtinId="9" hidden="1"/>
    <cellStyle name="表示済みのハイパーリンク" xfId="405" builtinId="9" hidden="1"/>
    <cellStyle name="表示済みのハイパーリンク" xfId="407" builtinId="9" hidden="1"/>
    <cellStyle name="表示済みのハイパーリンク" xfId="409" builtinId="9" hidden="1"/>
    <cellStyle name="表示済みのハイパーリンク" xfId="411" builtinId="9" hidden="1"/>
    <cellStyle name="表示済みのハイパーリンク" xfId="413" builtinId="9" hidden="1"/>
    <cellStyle name="表示済みのハイパーリンク" xfId="415" builtinId="9" hidden="1"/>
    <cellStyle name="表示済みのハイパーリンク" xfId="417" builtinId="9" hidden="1"/>
    <cellStyle name="表示済みのハイパーリンク" xfId="419" builtinId="9" hidden="1"/>
    <cellStyle name="表示済みのハイパーリンク" xfId="421" builtinId="9" hidden="1"/>
    <cellStyle name="表示済みのハイパーリンク" xfId="423" builtinId="9" hidden="1"/>
    <cellStyle name="表示済みのハイパーリンク" xfId="425" builtinId="9" hidden="1"/>
    <cellStyle name="表示済みのハイパーリンク" xfId="427" builtinId="9" hidden="1"/>
    <cellStyle name="表示済みのハイパーリンク" xfId="428" builtinId="9" hidden="1"/>
    <cellStyle name="表示済みのハイパーリンク" xfId="426" builtinId="9" hidden="1"/>
    <cellStyle name="表示済みのハイパーリンク" xfId="424" builtinId="9" hidden="1"/>
    <cellStyle name="表示済みのハイパーリンク" xfId="422" builtinId="9" hidden="1"/>
    <cellStyle name="表示済みのハイパーリンク" xfId="420" builtinId="9" hidden="1"/>
    <cellStyle name="表示済みのハイパーリンク" xfId="418" builtinId="9" hidden="1"/>
    <cellStyle name="表示済みのハイパーリンク" xfId="416" builtinId="9" hidden="1"/>
    <cellStyle name="表示済みのハイパーリンク" xfId="414" builtinId="9" hidden="1"/>
    <cellStyle name="表示済みのハイパーリンク" xfId="412" builtinId="9" hidden="1"/>
    <cellStyle name="表示済みのハイパーリンク" xfId="410" builtinId="9" hidden="1"/>
    <cellStyle name="表示済みのハイパーリンク" xfId="408" builtinId="9" hidden="1"/>
    <cellStyle name="表示済みのハイパーリンク" xfId="406" builtinId="9" hidden="1"/>
    <cellStyle name="表示済みのハイパーリンク" xfId="404" builtinId="9" hidden="1"/>
    <cellStyle name="表示済みのハイパーリンク" xfId="402" builtinId="9" hidden="1"/>
    <cellStyle name="表示済みのハイパーリンク" xfId="400" builtinId="9" hidden="1"/>
    <cellStyle name="表示済みのハイパーリンク" xfId="398" builtinId="9" hidden="1"/>
    <cellStyle name="表示済みのハイパーリンク" xfId="396" builtinId="9" hidden="1"/>
    <cellStyle name="表示済みのハイパーリンク" xfId="394" builtinId="9" hidden="1"/>
    <cellStyle name="表示済みのハイパーリンク" xfId="392" builtinId="9" hidden="1"/>
    <cellStyle name="表示済みのハイパーリンク" xfId="390" builtinId="9" hidden="1"/>
    <cellStyle name="表示済みのハイパーリンク" xfId="388" builtinId="9" hidden="1"/>
    <cellStyle name="表示済みのハイパーリンク" xfId="386" builtinId="9" hidden="1"/>
    <cellStyle name="表示済みのハイパーリンク" xfId="384" builtinId="9" hidden="1"/>
    <cellStyle name="表示済みのハイパーリンク" xfId="382" builtinId="9" hidden="1"/>
    <cellStyle name="表示済みのハイパーリンク" xfId="380" builtinId="9" hidden="1"/>
    <cellStyle name="表示済みのハイパーリンク" xfId="378" builtinId="9" hidden="1"/>
    <cellStyle name="表示済みのハイパーリンク" xfId="376" builtinId="9" hidden="1"/>
    <cellStyle name="表示済みのハイパーリンク" xfId="374" builtinId="9" hidden="1"/>
    <cellStyle name="表示済みのハイパーリンク" xfId="372" builtinId="9" hidden="1"/>
    <cellStyle name="表示済みのハイパーリンク" xfId="370" builtinId="9" hidden="1"/>
    <cellStyle name="表示済みのハイパーリンク" xfId="368" builtinId="9" hidden="1"/>
    <cellStyle name="表示済みのハイパーリンク" xfId="366" builtinId="9" hidden="1"/>
    <cellStyle name="表示済みのハイパーリンク" xfId="364" builtinId="9" hidden="1"/>
    <cellStyle name="表示済みのハイパーリンク" xfId="362" builtinId="9" hidden="1"/>
    <cellStyle name="表示済みのハイパーリンク" xfId="360" builtinId="9" hidden="1"/>
    <cellStyle name="表示済みのハイパーリンク" xfId="358" builtinId="9" hidden="1"/>
    <cellStyle name="表示済みのハイパーリンク" xfId="356" builtinId="9" hidden="1"/>
    <cellStyle name="表示済みのハイパーリンク" xfId="354" builtinId="9" hidden="1"/>
    <cellStyle name="表示済みのハイパーリンク" xfId="352" builtinId="9" hidden="1"/>
    <cellStyle name="表示済みのハイパーリンク" xfId="350" builtinId="9" hidden="1"/>
    <cellStyle name="表示済みのハイパーリンク" xfId="348" builtinId="9" hidden="1"/>
    <cellStyle name="表示済みのハイパーリンク" xfId="346" builtinId="9" hidden="1"/>
    <cellStyle name="表示済みのハイパーリンク" xfId="344" builtinId="9" hidden="1"/>
    <cellStyle name="表示済みのハイパーリンク" xfId="342" builtinId="9" hidden="1"/>
    <cellStyle name="表示済みのハイパーリンク" xfId="340" builtinId="9" hidden="1"/>
    <cellStyle name="表示済みのハイパーリンク" xfId="338" builtinId="9" hidden="1"/>
    <cellStyle name="表示済みのハイパーリンク" xfId="336" builtinId="9" hidden="1"/>
    <cellStyle name="表示済みのハイパーリンク" xfId="334" builtinId="9" hidden="1"/>
    <cellStyle name="表示済みのハイパーリンク" xfId="332" builtinId="9" hidden="1"/>
    <cellStyle name="表示済みのハイパーリンク" xfId="330" builtinId="9" hidden="1"/>
    <cellStyle name="表示済みのハイパーリンク" xfId="328" builtinId="9" hidden="1"/>
    <cellStyle name="表示済みのハイパーリンク" xfId="122" builtinId="9" hidden="1"/>
    <cellStyle name="表示済みのハイパーリンク" xfId="124" builtinId="9" hidden="1"/>
    <cellStyle name="表示済みのハイパーリンク" xfId="125" builtinId="9" hidden="1"/>
    <cellStyle name="表示済みのハイパーリンク" xfId="126" builtinId="9" hidden="1"/>
    <cellStyle name="表示済みのハイパーリンク" xfId="128" builtinId="9" hidden="1"/>
    <cellStyle name="表示済みのハイパーリンク" xfId="129" builtinId="9" hidden="1"/>
    <cellStyle name="表示済みのハイパーリンク" xfId="130" builtinId="9" hidden="1"/>
    <cellStyle name="表示済みのハイパーリンク" xfId="132" builtinId="9" hidden="1"/>
    <cellStyle name="表示済みのハイパーリンク" xfId="133" builtinId="9" hidden="1"/>
    <cellStyle name="表示済みのハイパーリンク" xfId="134" builtinId="9" hidden="1"/>
    <cellStyle name="表示済みのハイパーリンク" xfId="136" builtinId="9" hidden="1"/>
    <cellStyle name="表示済みのハイパーリンク" xfId="137" builtinId="9" hidden="1"/>
    <cellStyle name="表示済みのハイパーリンク" xfId="138" builtinId="9" hidden="1"/>
    <cellStyle name="表示済みのハイパーリンク" xfId="140" builtinId="9" hidden="1"/>
    <cellStyle name="表示済みのハイパーリンク" xfId="141" builtinId="9" hidden="1"/>
    <cellStyle name="表示済みのハイパーリンク" xfId="142" builtinId="9" hidden="1"/>
    <cellStyle name="表示済みのハイパーリンク" xfId="144" builtinId="9" hidden="1"/>
    <cellStyle name="表示済みのハイパーリンク" xfId="147" builtinId="9" hidden="1"/>
    <cellStyle name="表示済みのハイパーリンク" xfId="149" builtinId="9" hidden="1"/>
    <cellStyle name="表示済みのハイパーリンク" xfId="153" builtinId="9" hidden="1"/>
    <cellStyle name="表示済みのハイパーリンク" xfId="155" builtinId="9" hidden="1"/>
    <cellStyle name="表示済みのハイパーリンク" xfId="157" builtinId="9" hidden="1"/>
    <cellStyle name="表示済みのハイパーリンク" xfId="161" builtinId="9" hidden="1"/>
    <cellStyle name="表示済みのハイパーリンク" xfId="163" builtinId="9" hidden="1"/>
    <cellStyle name="表示済みのハイパーリンク" xfId="165" builtinId="9" hidden="1"/>
    <cellStyle name="表示済みのハイパーリンク" xfId="169" builtinId="9" hidden="1"/>
    <cellStyle name="表示済みのハイパーリンク" xfId="171" builtinId="9" hidden="1"/>
    <cellStyle name="表示済みのハイパーリンク" xfId="173" builtinId="9" hidden="1"/>
    <cellStyle name="表示済みのハイパーリンク" xfId="177" builtinId="9" hidden="1"/>
    <cellStyle name="表示済みのハイパーリンク" xfId="179" builtinId="9" hidden="1"/>
    <cellStyle name="表示済みのハイパーリンク" xfId="181" builtinId="9" hidden="1"/>
    <cellStyle name="表示済みのハイパーリンク" xfId="185" builtinId="9" hidden="1"/>
    <cellStyle name="表示済みのハイパーリンク" xfId="187" builtinId="9" hidden="1"/>
    <cellStyle name="表示済みのハイパーリンク" xfId="189" builtinId="9" hidden="1"/>
    <cellStyle name="表示済みのハイパーリンク" xfId="193" builtinId="9" hidden="1"/>
    <cellStyle name="表示済みのハイパーリンク" xfId="195" builtinId="9" hidden="1"/>
    <cellStyle name="表示済みのハイパーリンク" xfId="197" builtinId="9" hidden="1"/>
    <cellStyle name="表示済みのハイパーリンク" xfId="201" builtinId="9" hidden="1"/>
    <cellStyle name="表示済みのハイパーリンク" xfId="203" builtinId="9" hidden="1"/>
    <cellStyle name="表示済みのハイパーリンク" xfId="205" builtinId="9" hidden="1"/>
    <cellStyle name="表示済みのハイパーリンク" xfId="209" builtinId="9" hidden="1"/>
    <cellStyle name="表示済みのハイパーリンク" xfId="211" builtinId="9" hidden="1"/>
    <cellStyle name="表示済みのハイパーリンク" xfId="213" builtinId="9" hidden="1"/>
    <cellStyle name="表示済みのハイパーリンク" xfId="217" builtinId="9" hidden="1"/>
    <cellStyle name="表示済みのハイパーリンク" xfId="219" builtinId="9" hidden="1"/>
    <cellStyle name="表示済みのハイパーリンク" xfId="221" builtinId="9" hidden="1"/>
    <cellStyle name="表示済みのハイパーリンク" xfId="225" builtinId="9" hidden="1"/>
    <cellStyle name="表示済みのハイパーリンク" xfId="227" builtinId="9" hidden="1"/>
    <cellStyle name="表示済みのハイパーリンク" xfId="229" builtinId="9" hidden="1"/>
    <cellStyle name="表示済みのハイパーリンク" xfId="233" builtinId="9" hidden="1"/>
    <cellStyle name="表示済みのハイパーリンク" xfId="235" builtinId="9" hidden="1"/>
    <cellStyle name="表示済みのハイパーリンク" xfId="237" builtinId="9" hidden="1"/>
    <cellStyle name="表示済みのハイパーリンク" xfId="241" builtinId="9" hidden="1"/>
    <cellStyle name="表示済みのハイパーリンク" xfId="243" builtinId="9" hidden="1"/>
    <cellStyle name="表示済みのハイパーリンク" xfId="245" builtinId="9" hidden="1"/>
    <cellStyle name="表示済みのハイパーリンク" xfId="249" builtinId="9" hidden="1"/>
    <cellStyle name="表示済みのハイパーリンク" xfId="251" builtinId="9" hidden="1"/>
    <cellStyle name="表示済みのハイパーリンク" xfId="253" builtinId="9" hidden="1"/>
    <cellStyle name="表示済みのハイパーリンク" xfId="257" builtinId="9" hidden="1"/>
    <cellStyle name="表示済みのハイパーリンク" xfId="259" builtinId="9" hidden="1"/>
    <cellStyle name="表示済みのハイパーリンク" xfId="261" builtinId="9" hidden="1"/>
    <cellStyle name="表示済みのハイパーリンク" xfId="265" builtinId="9" hidden="1"/>
    <cellStyle name="表示済みのハイパーリンク" xfId="267" builtinId="9" hidden="1"/>
    <cellStyle name="表示済みのハイパーリンク" xfId="269" builtinId="9" hidden="1"/>
    <cellStyle name="表示済みのハイパーリンク" xfId="273" builtinId="9" hidden="1"/>
    <cellStyle name="表示済みのハイパーリンク" xfId="275" builtinId="9" hidden="1"/>
    <cellStyle name="表示済みのハイパーリンク" xfId="277" builtinId="9" hidden="1"/>
    <cellStyle name="表示済みのハイパーリンク" xfId="281" builtinId="9" hidden="1"/>
    <cellStyle name="表示済みのハイパーリンク" xfId="283" builtinId="9" hidden="1"/>
    <cellStyle name="表示済みのハイパーリンク" xfId="285" builtinId="9" hidden="1"/>
    <cellStyle name="表示済みのハイパーリンク" xfId="289" builtinId="9" hidden="1"/>
    <cellStyle name="表示済みのハイパーリンク" xfId="291" builtinId="9" hidden="1"/>
    <cellStyle name="表示済みのハイパーリンク" xfId="293" builtinId="9" hidden="1"/>
    <cellStyle name="表示済みのハイパーリンク" xfId="297" builtinId="9" hidden="1"/>
    <cellStyle name="表示済みのハイパーリンク" xfId="299" builtinId="9" hidden="1"/>
    <cellStyle name="表示済みのハイパーリンク" xfId="301" builtinId="9" hidden="1"/>
    <cellStyle name="表示済みのハイパーリンク" xfId="305" builtinId="9" hidden="1"/>
    <cellStyle name="表示済みのハイパーリンク" xfId="306" builtinId="9" hidden="1"/>
    <cellStyle name="表示済みのハイパーリンク" xfId="307" builtinId="9" hidden="1"/>
    <cellStyle name="表示済みのハイパーリンク" xfId="309" builtinId="9" hidden="1"/>
    <cellStyle name="表示済みのハイパーリンク" xfId="310" builtinId="9" hidden="1"/>
    <cellStyle name="表示済みのハイパーリンク" xfId="311" builtinId="9" hidden="1"/>
    <cellStyle name="表示済みのハイパーリンク" xfId="313" builtinId="9" hidden="1"/>
    <cellStyle name="表示済みのハイパーリンク" xfId="314" builtinId="9" hidden="1"/>
    <cellStyle name="表示済みのハイパーリンク" xfId="315" builtinId="9" hidden="1"/>
    <cellStyle name="表示済みのハイパーリンク" xfId="317" builtinId="9" hidden="1"/>
    <cellStyle name="表示済みのハイパーリンク" xfId="318" builtinId="9" hidden="1"/>
    <cellStyle name="表示済みのハイパーリンク" xfId="319" builtinId="9" hidden="1"/>
    <cellStyle name="表示済みのハイパーリンク" xfId="321" builtinId="9" hidden="1"/>
    <cellStyle name="表示済みのハイパーリンク" xfId="322" builtinId="9" hidden="1"/>
    <cellStyle name="表示済みのハイパーリンク" xfId="323" builtinId="9" hidden="1"/>
    <cellStyle name="表示済みのハイパーリンク" xfId="325" builtinId="9" hidden="1"/>
    <cellStyle name="表示済みのハイパーリンク" xfId="326" builtinId="9" hidden="1"/>
    <cellStyle name="表示済みのハイパーリンク" xfId="327" builtinId="9" hidden="1"/>
    <cellStyle name="表示済みのハイパーリンク" xfId="324" builtinId="9" hidden="1"/>
    <cellStyle name="表示済みのハイパーリンク" xfId="320" builtinId="9" hidden="1"/>
    <cellStyle name="表示済みのハイパーリンク" xfId="316" builtinId="9" hidden="1"/>
    <cellStyle name="表示済みのハイパーリンク" xfId="312" builtinId="9" hidden="1"/>
    <cellStyle name="表示済みのハイパーリンク" xfId="308" builtinId="9" hidden="1"/>
    <cellStyle name="表示済みのハイパーリンク" xfId="303" builtinId="9" hidden="1"/>
    <cellStyle name="表示済みのハイパーリンク" xfId="295" builtinId="9" hidden="1"/>
    <cellStyle name="表示済みのハイパーリンク" xfId="287" builtinId="9" hidden="1"/>
    <cellStyle name="表示済みのハイパーリンク" xfId="279" builtinId="9" hidden="1"/>
    <cellStyle name="表示済みのハイパーリンク" xfId="271" builtinId="9" hidden="1"/>
    <cellStyle name="表示済みのハイパーリンク" xfId="263" builtinId="9" hidden="1"/>
    <cellStyle name="表示済みのハイパーリンク" xfId="255" builtinId="9" hidden="1"/>
    <cellStyle name="表示済みのハイパーリンク" xfId="247" builtinId="9" hidden="1"/>
    <cellStyle name="表示済みのハイパーリンク" xfId="239" builtinId="9" hidden="1"/>
    <cellStyle name="表示済みのハイパーリンク" xfId="231" builtinId="9" hidden="1"/>
    <cellStyle name="表示済みのハイパーリンク" xfId="223" builtinId="9" hidden="1"/>
    <cellStyle name="表示済みのハイパーリンク" xfId="215" builtinId="9" hidden="1"/>
    <cellStyle name="表示済みのハイパーリンク" xfId="207" builtinId="9" hidden="1"/>
    <cellStyle name="表示済みのハイパーリンク" xfId="199" builtinId="9" hidden="1"/>
    <cellStyle name="表示済みのハイパーリンク" xfId="191" builtinId="9" hidden="1"/>
    <cellStyle name="表示済みのハイパーリンク" xfId="183" builtinId="9" hidden="1"/>
    <cellStyle name="表示済みのハイパーリンク" xfId="175" builtinId="9" hidden="1"/>
    <cellStyle name="表示済みのハイパーリンク" xfId="167" builtinId="9" hidden="1"/>
    <cellStyle name="表示済みのハイパーリンク" xfId="159" builtinId="9" hidden="1"/>
    <cellStyle name="表示済みのハイパーリンク" xfId="151" builtinId="9" hidden="1"/>
    <cellStyle name="表示済みのハイパーリンク" xfId="143" builtinId="9" hidden="1"/>
    <cellStyle name="表示済みのハイパーリンク" xfId="139" builtinId="9" hidden="1"/>
    <cellStyle name="表示済みのハイパーリンク" xfId="135" builtinId="9" hidden="1"/>
    <cellStyle name="表示済みのハイパーリンク" xfId="131" builtinId="9" hidden="1"/>
    <cellStyle name="表示済みのハイパーリンク" xfId="127" builtinId="9" hidden="1"/>
    <cellStyle name="表示済みのハイパーリンク" xfId="123" builtinId="9" hidden="1"/>
    <cellStyle name="表示済みのハイパーリンク" xfId="54"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 name="表示済みのハイパーリンク" xfId="70" builtinId="9" hidden="1"/>
    <cellStyle name="表示済みのハイパーリンク" xfId="74"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90" builtinId="9" hidden="1"/>
    <cellStyle name="表示済みのハイパーリンク" xfId="92"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1" builtinId="9" hidden="1"/>
    <cellStyle name="表示済みのハイパーリンク" xfId="119" builtinId="9" hidden="1"/>
    <cellStyle name="表示済みのハイパーリンク" xfId="104" builtinId="9" hidden="1"/>
    <cellStyle name="表示済みのハイパーリンク" xfId="88" builtinId="9" hidden="1"/>
    <cellStyle name="表示済みのハイパーリンク" xfId="72" builtinId="9" hidden="1"/>
    <cellStyle name="表示済みのハイパーリンク" xfId="56"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40"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6" builtinId="9" hidden="1"/>
    <cellStyle name="表示済みのハイパーリンク" xfId="10" builtinId="9" hidden="1"/>
    <cellStyle name="表示済みのハイパーリンク" xfId="12" builtinId="9" hidden="1"/>
    <cellStyle name="表示済みのハイパーリンク" xfId="8" builtinId="9" hidden="1"/>
    <cellStyle name="表示済みのハイパーリンク" xfId="4" builtinId="9" hidden="1"/>
    <cellStyle name="表示済みのハイパーリンク" xfId="2" builtinId="9" hidden="1"/>
  </cellStyles>
  <dxfs count="20">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0000FF"/>
        <name val="游ゴシック Medium"/>
        <family val="3"/>
        <charset val="128"/>
        <scheme val="none"/>
      </font>
      <numFmt numFmtId="30" formatCode="@"/>
      <fill>
        <patternFill patternType="solid">
          <fgColor indexed="64"/>
          <bgColor theme="4" tint="0.79998168889431442"/>
        </patternFill>
      </fill>
      <alignment horizontal="center" vertical="center" textRotation="0" wrapText="0" indent="0" justifyLastLine="0" shrinkToFit="1" readingOrder="0"/>
      <border diagonalUp="0" diagonalDown="0">
        <left style="thin">
          <color theme="3" tint="0.59996337778862885"/>
        </left>
        <right/>
        <top/>
        <bottom style="thin">
          <color indexed="55"/>
        </bottom>
      </border>
      <protection locked="0" hidden="0"/>
    </dxf>
    <dxf>
      <font>
        <b val="0"/>
        <i val="0"/>
        <strike val="0"/>
        <condense val="0"/>
        <extend val="0"/>
        <outline val="0"/>
        <shadow val="0"/>
        <u val="none"/>
        <vertAlign val="baseline"/>
        <sz val="14"/>
        <color rgb="FF0000FF"/>
        <name val="游ゴシック Medium"/>
        <charset val="128"/>
        <scheme val="none"/>
      </font>
      <numFmt numFmtId="0" formatCode="General"/>
      <fill>
        <patternFill patternType="solid">
          <fgColor theme="6" tint="0.79998168889431442"/>
          <bgColor theme="4" tint="0.79998168889431442"/>
        </patternFill>
      </fill>
      <alignment horizontal="center" vertical="center" textRotation="0" wrapText="0" indent="0" justifyLastLine="0" shrinkToFit="1" readingOrder="0"/>
      <border diagonalUp="0" diagonalDown="0">
        <left style="thin">
          <color theme="3" tint="0.59996337778862885"/>
        </left>
        <right style="thin">
          <color theme="3" tint="0.59996337778862885"/>
        </right>
        <top/>
        <bottom style="thin">
          <color indexed="55"/>
        </bottom>
      </border>
      <protection locked="0" hidden="0"/>
    </dxf>
    <dxf>
      <font>
        <b val="0"/>
        <i val="0"/>
        <strike val="0"/>
        <condense val="0"/>
        <extend val="0"/>
        <outline val="0"/>
        <shadow val="0"/>
        <u val="none"/>
        <vertAlign val="baseline"/>
        <sz val="14"/>
        <color rgb="FF0000FF"/>
        <name val="游ゴシック Medium"/>
        <charset val="128"/>
        <scheme val="none"/>
      </font>
      <numFmt numFmtId="0" formatCode="General"/>
      <fill>
        <patternFill patternType="solid">
          <fgColor theme="6" tint="0.79998168889431442"/>
          <bgColor theme="4" tint="0.79998168889431442"/>
        </patternFill>
      </fill>
      <alignment horizontal="center" vertical="center" textRotation="0" wrapText="0" indent="0" justifyLastLine="0" shrinkToFit="1" readingOrder="0"/>
      <border diagonalUp="0" diagonalDown="0">
        <left style="thin">
          <color theme="3" tint="0.59996337778862885"/>
        </left>
        <right style="thin">
          <color theme="3" tint="0.59996337778862885"/>
        </right>
        <top/>
        <bottom style="thin">
          <color indexed="55"/>
        </bottom>
      </border>
      <protection locked="0" hidden="0"/>
    </dxf>
    <dxf>
      <font>
        <b val="0"/>
        <i val="0"/>
        <strike val="0"/>
        <condense val="0"/>
        <extend val="0"/>
        <outline val="0"/>
        <shadow val="0"/>
        <u val="none"/>
        <vertAlign val="baseline"/>
        <sz val="14"/>
        <color rgb="FF0000FF"/>
        <name val="游ゴシック Medium"/>
        <charset val="128"/>
        <scheme val="none"/>
      </font>
      <numFmt numFmtId="30" formatCode="@"/>
      <fill>
        <patternFill patternType="solid">
          <fgColor theme="6" tint="0.79998168889431442"/>
          <bgColor theme="4" tint="0.79998168889431442"/>
        </patternFill>
      </fill>
      <alignment horizontal="center" vertical="center" textRotation="0" wrapText="0" indent="0" justifyLastLine="0" shrinkToFit="1" readingOrder="0"/>
      <border diagonalUp="0" diagonalDown="0">
        <left style="thin">
          <color theme="3" tint="0.59996337778862885"/>
        </left>
        <right style="thin">
          <color theme="3" tint="0.59996337778862885"/>
        </right>
        <top/>
        <bottom style="thin">
          <color indexed="55"/>
        </bottom>
      </border>
      <protection locked="0" hidden="0"/>
    </dxf>
    <dxf>
      <font>
        <b val="0"/>
        <i val="0"/>
        <strike val="0"/>
        <condense val="0"/>
        <extend val="0"/>
        <outline val="0"/>
        <shadow val="0"/>
        <u val="none"/>
        <vertAlign val="baseline"/>
        <sz val="14"/>
        <color rgb="FF0000FF"/>
        <name val="游ゴシック Medium"/>
        <charset val="128"/>
        <scheme val="none"/>
      </font>
      <numFmt numFmtId="30" formatCode="@"/>
      <fill>
        <patternFill patternType="solid">
          <fgColor theme="6" tint="0.79998168889431442"/>
          <bgColor theme="4" tint="0.79998168889431442"/>
        </patternFill>
      </fill>
      <alignment horizontal="left" vertical="center" textRotation="0" wrapText="0" indent="0" justifyLastLine="0" shrinkToFit="1" readingOrder="0"/>
      <border diagonalUp="0" diagonalDown="0">
        <left style="thin">
          <color theme="3" tint="0.59996337778862885"/>
        </left>
        <right style="thin">
          <color theme="3" tint="0.59996337778862885"/>
        </right>
        <top/>
        <bottom style="thin">
          <color indexed="55"/>
        </bottom>
      </border>
      <protection locked="0" hidden="0"/>
    </dxf>
    <dxf>
      <font>
        <b val="0"/>
        <i val="0"/>
        <strike val="0"/>
        <condense val="0"/>
        <extend val="0"/>
        <outline val="0"/>
        <shadow val="0"/>
        <u val="none"/>
        <vertAlign val="baseline"/>
        <sz val="14"/>
        <color rgb="FF0000FF"/>
        <name val="游ゴシック Medium"/>
        <charset val="128"/>
        <scheme val="none"/>
      </font>
      <numFmt numFmtId="0" formatCode="General"/>
      <fill>
        <patternFill patternType="solid">
          <fgColor theme="6" tint="0.79998168889431442"/>
          <bgColor theme="4" tint="0.79998168889431442"/>
        </patternFill>
      </fill>
      <alignment horizontal="center" vertical="center" textRotation="0" wrapText="0" indent="0" justifyLastLine="0" shrinkToFit="1" readingOrder="0"/>
      <border diagonalUp="0" diagonalDown="0">
        <left/>
        <right style="thin">
          <color theme="3" tint="0.59996337778862885"/>
        </right>
        <top style="thin">
          <color indexed="55"/>
        </top>
        <bottom style="thin">
          <color indexed="55"/>
        </bottom>
      </border>
      <protection locked="0" hidden="0"/>
    </dxf>
    <dxf>
      <border diagonalUp="0" diagonalDown="0">
        <left/>
        <right/>
        <top/>
        <bottom/>
      </border>
    </dxf>
    <dxf>
      <font>
        <b val="0"/>
        <i val="0"/>
        <strike val="0"/>
        <condense val="0"/>
        <extend val="0"/>
        <outline val="0"/>
        <shadow val="0"/>
        <u val="none"/>
        <vertAlign val="baseline"/>
        <sz val="16"/>
        <color rgb="FF0000FF"/>
        <name val="游ゴシック Medium"/>
        <charset val="128"/>
        <scheme val="none"/>
      </font>
      <fill>
        <patternFill patternType="solid">
          <fgColor indexed="64"/>
          <bgColor theme="4" tint="0.79998168889431442"/>
        </patternFill>
      </fill>
      <alignment horizontal="center" vertical="center" textRotation="0" wrapText="0" indent="0" justifyLastLine="0" shrinkToFit="1" readingOrder="0"/>
      <protection locked="0" hidden="0"/>
    </dxf>
    <dxf>
      <border>
        <bottom style="medium">
          <color auto="1"/>
        </bottom>
      </border>
    </dxf>
    <dxf>
      <font>
        <b/>
        <i val="0"/>
        <strike val="0"/>
        <condense val="0"/>
        <extend val="0"/>
        <outline val="0"/>
        <shadow val="0"/>
        <u val="none"/>
        <vertAlign val="baseline"/>
        <sz val="12"/>
        <color theme="1"/>
        <name val="游ゴシック Medium"/>
        <charset val="128"/>
        <scheme val="none"/>
      </font>
      <alignment horizontal="center" vertical="center" textRotation="0" wrapText="1" indent="0" justifyLastLine="0" shrinkToFit="0" readingOrder="0"/>
      <border diagonalUp="0" diagonalDown="0">
        <left style="thin">
          <color theme="3" tint="0.59996337778862885"/>
        </left>
        <right style="thin">
          <color theme="3" tint="0.59996337778862885"/>
        </right>
        <vertical style="thin">
          <color theme="3" tint="0.59996337778862885"/>
        </vertical>
      </border>
      <protection locked="1" hidden="0"/>
    </dxf>
  </dxfs>
  <tableStyles count="0" defaultTableStyle="TableStyleMedium9" defaultPivotStyle="PivotStyleMedium4"/>
  <colors>
    <mruColors>
      <color rgb="FF0000FF"/>
      <color rgb="FF0000C8"/>
      <color rgb="FF127A71"/>
      <color rgb="FF51B4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s://jcm.brc.riken.jp/ja/wp-content/uploads/form/FormM_6_howto.pdf" TargetMode="External"/><Relationship Id="rId13" Type="http://schemas.openxmlformats.org/officeDocument/2006/relationships/hyperlink" Target="https://dna.brc.riken.jp/ja/clonesetja/jcmdna" TargetMode="External"/><Relationship Id="rId3" Type="http://schemas.openxmlformats.org/officeDocument/2006/relationships/hyperlink" Target="mailto:inquiry.jcm@riken.jp?subject=&#21253;&#25324;&#22865;&#32004;&#12395;&#22522;&#12389;&#12367;&#25552;&#20379;&#30003;&#12375;&#36796;&#12415;&#20381;&#38972;" TargetMode="External"/><Relationship Id="rId7" Type="http://schemas.openxmlformats.org/officeDocument/2006/relationships/hyperlink" Target="https://jcm.brc.riken.jp/en/wp-content/uploads/form/FormM_12_howto.pdf" TargetMode="External"/><Relationship Id="rId12" Type="http://schemas.openxmlformats.org/officeDocument/2006/relationships/hyperlink" Target="https://web.brc.riken.jp/ja/bioresource/comprehensive" TargetMode="External"/><Relationship Id="rId2" Type="http://schemas.openxmlformats.org/officeDocument/2006/relationships/hyperlink" Target="#&#21253;&#25324;_&#25552;&#20379;&#30003;&#36796;&#26360;&#12304;&#21360;&#21047;&#12471;&#12540;&#12488;&#12305;!A1"/><Relationship Id="rId1" Type="http://schemas.openxmlformats.org/officeDocument/2006/relationships/hyperlink" Target="#&#21253;&#25324;_&#25552;&#20379;&#30003;&#36796;&#26360;&#12304;&#20837;&#21147;&#12501;&#12457;&#12540;&#12512;&#12305;!A1"/><Relationship Id="rId6" Type="http://schemas.openxmlformats.org/officeDocument/2006/relationships/hyperlink" Target="https://jcm.brc.riken.jp/ja/wp-content/uploads/form/FormM_7_howto.pdf" TargetMode="External"/><Relationship Id="rId11" Type="http://schemas.openxmlformats.org/officeDocument/2006/relationships/hyperlink" Target="https://jcm.brc.riken.jp/en/ordering_e#documents" TargetMode="External"/><Relationship Id="rId5" Type="http://schemas.openxmlformats.org/officeDocument/2006/relationships/hyperlink" Target="https://jcm.brc.riken.jp/ja/ordering#documents" TargetMode="External"/><Relationship Id="rId10" Type="http://schemas.openxmlformats.org/officeDocument/2006/relationships/hyperlink" Target="https://jcm.brc.riken.jp/ja/wp-content/uploads/form/PP_Order.pdf" TargetMode="External"/><Relationship Id="rId4" Type="http://schemas.openxmlformats.org/officeDocument/2006/relationships/hyperlink" Target="https://jcm.brc.riken.jp/ja/ordering#MTA" TargetMode="External"/><Relationship Id="rId9" Type="http://schemas.openxmlformats.org/officeDocument/2006/relationships/hyperlink" Target="https://jcm.brc.riken.jp/ja/shokubou" TargetMode="External"/><Relationship Id="rId14" Type="http://schemas.openxmlformats.org/officeDocument/2006/relationships/hyperlink" Target="https://jcm.brc.riken.jp/ja/wp-content/uploads/files/catalog_vp.pdf"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26360;&#39006;&#35352;&#20837;&#35201;&#38936;!A1"/><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hyperlink" Target="https://jcm.brc.riken.jp/ja/wp-content/uploads/files/catalog_vp.pdf" TargetMode="External"/><Relationship Id="rId4" Type="http://schemas.openxmlformats.org/officeDocument/2006/relationships/hyperlink" Target="https://jcm.brc.riken.jp/ja/ordering#payment"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https://jcm.brc.riken.jp/ja/ordering/bsl2_oshirase" TargetMode="External"/><Relationship Id="rId3" Type="http://schemas.openxmlformats.org/officeDocument/2006/relationships/image" Target="../media/image5.emf"/><Relationship Id="rId7" Type="http://schemas.openxmlformats.org/officeDocument/2006/relationships/hyperlink" Target="https://jcm.brc.riken.jp/ja/catalogue" TargetMode="External"/><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hyperlink" Target="mailto:inquiry.jcm@riken.jp?subject=&#21253;&#25324;&#22865;&#32004;&#12395;&#22522;&#12389;&#12367;&#25552;&#20379;&#30003;&#12375;&#36796;&#12415;&#20381;&#38972;" TargetMode="External"/><Relationship Id="rId11" Type="http://schemas.openxmlformats.org/officeDocument/2006/relationships/hyperlink" Target="https://jcm.brc.riken.jp/en/ordering_e#documents" TargetMode="External"/><Relationship Id="rId5" Type="http://schemas.openxmlformats.org/officeDocument/2006/relationships/hyperlink" Target="#&#21253;&#25324;_&#25552;&#20379;&#30003;&#36796;&#26360;&#12304;&#20837;&#21147;&#12501;&#12457;&#12540;&#12512;&#12305;!A1"/><Relationship Id="rId10" Type="http://schemas.openxmlformats.org/officeDocument/2006/relationships/hyperlink" Target="https://jcm.brc.riken.jp/ja/ordering#documents" TargetMode="External"/><Relationship Id="rId4" Type="http://schemas.openxmlformats.org/officeDocument/2006/relationships/hyperlink" Target="#&#26360;&#39006;&#35352;&#20837;&#35201;&#38936;!A1"/><Relationship Id="rId9" Type="http://schemas.openxmlformats.org/officeDocument/2006/relationships/hyperlink" Target="https://jcm.brc.riken.jp/ja/shokubou" TargetMode="External"/></Relationships>
</file>

<file path=xl/drawings/drawing1.xml><?xml version="1.0" encoding="utf-8"?>
<xdr:wsDr xmlns:xdr="http://schemas.openxmlformats.org/drawingml/2006/spreadsheetDrawing" xmlns:a="http://schemas.openxmlformats.org/drawingml/2006/main">
  <xdr:twoCellAnchor>
    <xdr:from>
      <xdr:col>2</xdr:col>
      <xdr:colOff>241300</xdr:colOff>
      <xdr:row>10</xdr:row>
      <xdr:rowOff>25401</xdr:rowOff>
    </xdr:from>
    <xdr:to>
      <xdr:col>2</xdr:col>
      <xdr:colOff>2941300</xdr:colOff>
      <xdr:row>10</xdr:row>
      <xdr:rowOff>277400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E6BA52BA-6C61-5A8E-0B3E-8EDE48BF9197}"/>
            </a:ext>
          </a:extLst>
        </xdr:cNvPr>
        <xdr:cNvSpPr/>
      </xdr:nvSpPr>
      <xdr:spPr>
        <a:xfrm>
          <a:off x="749300" y="3492501"/>
          <a:ext cx="270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228600</xdr:colOff>
      <xdr:row>11</xdr:row>
      <xdr:rowOff>25401</xdr:rowOff>
    </xdr:from>
    <xdr:to>
      <xdr:col>2</xdr:col>
      <xdr:colOff>2748600</xdr:colOff>
      <xdr:row>11</xdr:row>
      <xdr:rowOff>277400</xdr:rowOff>
    </xdr:to>
    <xdr:sp macro="" textlink="">
      <xdr:nvSpPr>
        <xdr:cNvPr id="6" name="正方形/長方形 5">
          <a:hlinkClick xmlns:r="http://schemas.openxmlformats.org/officeDocument/2006/relationships" r:id="rId2"/>
          <a:extLst>
            <a:ext uri="{FF2B5EF4-FFF2-40B4-BE49-F238E27FC236}">
              <a16:creationId xmlns:a16="http://schemas.microsoft.com/office/drawing/2014/main" id="{06BF8DEA-82A9-0403-8C07-D676FDD445B5}"/>
            </a:ext>
          </a:extLst>
        </xdr:cNvPr>
        <xdr:cNvSpPr/>
      </xdr:nvSpPr>
      <xdr:spPr>
        <a:xfrm>
          <a:off x="736600" y="3797301"/>
          <a:ext cx="252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2743200</xdr:colOff>
      <xdr:row>12</xdr:row>
      <xdr:rowOff>25401</xdr:rowOff>
    </xdr:from>
    <xdr:to>
      <xdr:col>2</xdr:col>
      <xdr:colOff>3283200</xdr:colOff>
      <xdr:row>12</xdr:row>
      <xdr:rowOff>277400</xdr:rowOff>
    </xdr:to>
    <xdr:sp macro="" textlink="">
      <xdr:nvSpPr>
        <xdr:cNvPr id="7" name="正方形/長方形 6">
          <a:hlinkClick xmlns:r="http://schemas.openxmlformats.org/officeDocument/2006/relationships" r:id="rId3"/>
          <a:extLst>
            <a:ext uri="{FF2B5EF4-FFF2-40B4-BE49-F238E27FC236}">
              <a16:creationId xmlns:a16="http://schemas.microsoft.com/office/drawing/2014/main" id="{F68A6404-56BA-E353-165C-D3AFA315AC95}"/>
            </a:ext>
          </a:extLst>
        </xdr:cNvPr>
        <xdr:cNvSpPr/>
      </xdr:nvSpPr>
      <xdr:spPr>
        <a:xfrm>
          <a:off x="3251200" y="3797301"/>
          <a:ext cx="54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4584702</xdr:colOff>
      <xdr:row>3</xdr:row>
      <xdr:rowOff>38101</xdr:rowOff>
    </xdr:from>
    <xdr:to>
      <xdr:col>2</xdr:col>
      <xdr:colOff>6168702</xdr:colOff>
      <xdr:row>3</xdr:row>
      <xdr:rowOff>290100</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92CCE898-FBE7-B94C-A675-36D3ADD9E930}"/>
            </a:ext>
          </a:extLst>
        </xdr:cNvPr>
        <xdr:cNvSpPr/>
      </xdr:nvSpPr>
      <xdr:spPr>
        <a:xfrm>
          <a:off x="5092702" y="1066801"/>
          <a:ext cx="1584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38100</xdr:colOff>
      <xdr:row>19</xdr:row>
      <xdr:rowOff>38100</xdr:rowOff>
    </xdr:from>
    <xdr:to>
      <xdr:col>2</xdr:col>
      <xdr:colOff>758100</xdr:colOff>
      <xdr:row>19</xdr:row>
      <xdr:rowOff>290099</xdr:rowOff>
    </xdr:to>
    <xdr:sp macro="" textlink="">
      <xdr:nvSpPr>
        <xdr:cNvPr id="19" name="正方形/長方形 18">
          <a:hlinkClick xmlns:r="http://schemas.openxmlformats.org/officeDocument/2006/relationships" r:id="rId5"/>
          <a:extLst>
            <a:ext uri="{FF2B5EF4-FFF2-40B4-BE49-F238E27FC236}">
              <a16:creationId xmlns:a16="http://schemas.microsoft.com/office/drawing/2014/main" id="{2E28623E-852A-6647-8C3C-A8A5B62A8BAA}"/>
            </a:ext>
          </a:extLst>
        </xdr:cNvPr>
        <xdr:cNvSpPr/>
      </xdr:nvSpPr>
      <xdr:spPr>
        <a:xfrm>
          <a:off x="546100" y="5334000"/>
          <a:ext cx="72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38100</xdr:colOff>
      <xdr:row>22</xdr:row>
      <xdr:rowOff>38100</xdr:rowOff>
    </xdr:from>
    <xdr:to>
      <xdr:col>2</xdr:col>
      <xdr:colOff>758100</xdr:colOff>
      <xdr:row>22</xdr:row>
      <xdr:rowOff>290099</xdr:rowOff>
    </xdr:to>
    <xdr:sp macro="" textlink="">
      <xdr:nvSpPr>
        <xdr:cNvPr id="23" name="正方形/長方形 22">
          <a:hlinkClick xmlns:r="http://schemas.openxmlformats.org/officeDocument/2006/relationships" r:id="rId5"/>
          <a:extLst>
            <a:ext uri="{FF2B5EF4-FFF2-40B4-BE49-F238E27FC236}">
              <a16:creationId xmlns:a16="http://schemas.microsoft.com/office/drawing/2014/main" id="{9B3EFCE7-F668-F60B-FFA4-6654005C4DC6}"/>
            </a:ext>
          </a:extLst>
        </xdr:cNvPr>
        <xdr:cNvSpPr/>
      </xdr:nvSpPr>
      <xdr:spPr>
        <a:xfrm>
          <a:off x="546100" y="5943600"/>
          <a:ext cx="72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38100</xdr:colOff>
      <xdr:row>25</xdr:row>
      <xdr:rowOff>38100</xdr:rowOff>
    </xdr:from>
    <xdr:to>
      <xdr:col>2</xdr:col>
      <xdr:colOff>902100</xdr:colOff>
      <xdr:row>25</xdr:row>
      <xdr:rowOff>290099</xdr:rowOff>
    </xdr:to>
    <xdr:sp macro="" textlink="">
      <xdr:nvSpPr>
        <xdr:cNvPr id="24" name="正方形/長方形 23">
          <a:hlinkClick xmlns:r="http://schemas.openxmlformats.org/officeDocument/2006/relationships" r:id="rId5"/>
          <a:extLst>
            <a:ext uri="{FF2B5EF4-FFF2-40B4-BE49-F238E27FC236}">
              <a16:creationId xmlns:a16="http://schemas.microsoft.com/office/drawing/2014/main" id="{9E16BD57-6CF7-F54F-8503-625AA1768D5C}"/>
            </a:ext>
          </a:extLst>
        </xdr:cNvPr>
        <xdr:cNvSpPr/>
      </xdr:nvSpPr>
      <xdr:spPr>
        <a:xfrm>
          <a:off x="546100" y="6553200"/>
          <a:ext cx="864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5803900</xdr:colOff>
      <xdr:row>19</xdr:row>
      <xdr:rowOff>12701</xdr:rowOff>
    </xdr:from>
    <xdr:to>
      <xdr:col>3</xdr:col>
      <xdr:colOff>0</xdr:colOff>
      <xdr:row>19</xdr:row>
      <xdr:rowOff>279400</xdr:rowOff>
    </xdr:to>
    <xdr:sp macro="" textlink="">
      <xdr:nvSpPr>
        <xdr:cNvPr id="2" name="正方形/長方形 1">
          <a:hlinkClick xmlns:r="http://schemas.openxmlformats.org/officeDocument/2006/relationships" r:id="rId6"/>
          <a:extLst>
            <a:ext uri="{FF2B5EF4-FFF2-40B4-BE49-F238E27FC236}">
              <a16:creationId xmlns:a16="http://schemas.microsoft.com/office/drawing/2014/main" id="{61341182-4A88-BE68-ABDE-A20C5874582D}"/>
            </a:ext>
          </a:extLst>
        </xdr:cNvPr>
        <xdr:cNvSpPr/>
      </xdr:nvSpPr>
      <xdr:spPr>
        <a:xfrm>
          <a:off x="6311900" y="5918201"/>
          <a:ext cx="1181100" cy="2666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kumimoji="1" lang="ja-JP" altLang="en-US" sz="1400" u="sng">
              <a:solidFill>
                <a:srgbClr val="0000FF"/>
              </a:solidFill>
              <a:latin typeface="Yu Gothic" panose="020B0400000000000000" pitchFamily="34" charset="-128"/>
              <a:ea typeface="Yu Gothic" panose="020B0400000000000000" pitchFamily="34" charset="-128"/>
            </a:rPr>
            <a:t>記入例</a:t>
          </a:r>
          <a:r>
            <a:rPr kumimoji="1" lang="en-US" altLang="ja-JP" sz="1400" u="sng">
              <a:solidFill>
                <a:srgbClr val="0000FF"/>
              </a:solidFill>
              <a:latin typeface="Yu Gothic" panose="020B0400000000000000" pitchFamily="34" charset="-128"/>
              <a:ea typeface="Yu Gothic" panose="020B0400000000000000" pitchFamily="34" charset="-128"/>
            </a:rPr>
            <a:t>_M-7</a:t>
          </a:r>
          <a:endParaRPr kumimoji="1" lang="ja-JP" altLang="en-US" sz="1400" u="sng">
            <a:solidFill>
              <a:srgbClr val="0000FF"/>
            </a:solidFill>
            <a:latin typeface="Yu Gothic" panose="020B0400000000000000" pitchFamily="34" charset="-128"/>
            <a:ea typeface="Yu Gothic" panose="020B0400000000000000" pitchFamily="34" charset="-128"/>
          </a:endParaRPr>
        </a:p>
      </xdr:txBody>
    </xdr:sp>
    <xdr:clientData/>
  </xdr:twoCellAnchor>
  <xdr:twoCellAnchor>
    <xdr:from>
      <xdr:col>2</xdr:col>
      <xdr:colOff>5778500</xdr:colOff>
      <xdr:row>23</xdr:row>
      <xdr:rowOff>38101</xdr:rowOff>
    </xdr:from>
    <xdr:to>
      <xdr:col>3</xdr:col>
      <xdr:colOff>88900</xdr:colOff>
      <xdr:row>23</xdr:row>
      <xdr:rowOff>290100</xdr:rowOff>
    </xdr:to>
    <xdr:sp macro="" textlink="">
      <xdr:nvSpPr>
        <xdr:cNvPr id="4" name="正方形/長方形 3">
          <a:hlinkClick xmlns:r="http://schemas.openxmlformats.org/officeDocument/2006/relationships" r:id="rId7"/>
          <a:extLst>
            <a:ext uri="{FF2B5EF4-FFF2-40B4-BE49-F238E27FC236}">
              <a16:creationId xmlns:a16="http://schemas.microsoft.com/office/drawing/2014/main" id="{942AA6CF-54E0-0BB0-1CF4-C60746F24D9E}"/>
            </a:ext>
          </a:extLst>
        </xdr:cNvPr>
        <xdr:cNvSpPr/>
      </xdr:nvSpPr>
      <xdr:spPr>
        <a:xfrm>
          <a:off x="6286500" y="6248401"/>
          <a:ext cx="12954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kumimoji="1" lang="ja-JP" altLang="en-US" sz="1400" u="sng">
              <a:solidFill>
                <a:srgbClr val="0000FF"/>
              </a:solidFill>
              <a:latin typeface="Yu Gothic" panose="020B0400000000000000" pitchFamily="34" charset="-128"/>
              <a:ea typeface="Yu Gothic" panose="020B0400000000000000" pitchFamily="34" charset="-128"/>
            </a:rPr>
            <a:t>記入例</a:t>
          </a:r>
          <a:r>
            <a:rPr kumimoji="1" lang="en-US" altLang="ja-JP" sz="1400" u="sng">
              <a:solidFill>
                <a:srgbClr val="0000FF"/>
              </a:solidFill>
              <a:latin typeface="Yu Gothic" panose="020B0400000000000000" pitchFamily="34" charset="-128"/>
              <a:ea typeface="Yu Gothic" panose="020B0400000000000000" pitchFamily="34" charset="-128"/>
            </a:rPr>
            <a:t>_M-12</a:t>
          </a:r>
        </a:p>
      </xdr:txBody>
    </xdr:sp>
    <xdr:clientData/>
  </xdr:twoCellAnchor>
  <xdr:twoCellAnchor>
    <xdr:from>
      <xdr:col>2</xdr:col>
      <xdr:colOff>5753100</xdr:colOff>
      <xdr:row>22</xdr:row>
      <xdr:rowOff>25401</xdr:rowOff>
    </xdr:from>
    <xdr:to>
      <xdr:col>3</xdr:col>
      <xdr:colOff>0</xdr:colOff>
      <xdr:row>22</xdr:row>
      <xdr:rowOff>277400</xdr:rowOff>
    </xdr:to>
    <xdr:sp macro="" textlink="">
      <xdr:nvSpPr>
        <xdr:cNvPr id="11" name="正方形/長方形 10">
          <a:hlinkClick xmlns:r="http://schemas.openxmlformats.org/officeDocument/2006/relationships" r:id="rId8"/>
          <a:extLst>
            <a:ext uri="{FF2B5EF4-FFF2-40B4-BE49-F238E27FC236}">
              <a16:creationId xmlns:a16="http://schemas.microsoft.com/office/drawing/2014/main" id="{555ADF7E-2489-71A9-E503-DB1C6F169AE5}"/>
            </a:ext>
          </a:extLst>
        </xdr:cNvPr>
        <xdr:cNvSpPr/>
      </xdr:nvSpPr>
      <xdr:spPr>
        <a:xfrm>
          <a:off x="6261100" y="5930901"/>
          <a:ext cx="12319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kumimoji="1" lang="ja-JP" altLang="en-US" sz="1400" u="sng">
              <a:solidFill>
                <a:srgbClr val="0000FF"/>
              </a:solidFill>
              <a:latin typeface="Yu Gothic" panose="020B0400000000000000" pitchFamily="34" charset="-128"/>
              <a:ea typeface="Yu Gothic" panose="020B0400000000000000" pitchFamily="34" charset="-128"/>
            </a:rPr>
            <a:t>記入例</a:t>
          </a:r>
          <a:r>
            <a:rPr kumimoji="1" lang="en-US" altLang="ja-JP" sz="1400" u="sng">
              <a:solidFill>
                <a:srgbClr val="0000FF"/>
              </a:solidFill>
              <a:latin typeface="Yu Gothic" panose="020B0400000000000000" pitchFamily="34" charset="-128"/>
              <a:ea typeface="Yu Gothic" panose="020B0400000000000000" pitchFamily="34" charset="-128"/>
            </a:rPr>
            <a:t>_M-6</a:t>
          </a:r>
          <a:endParaRPr kumimoji="1" lang="ja-JP" altLang="en-US" sz="1400" u="sng">
            <a:solidFill>
              <a:srgbClr val="0000FF"/>
            </a:solidFill>
            <a:latin typeface="Yu Gothic" panose="020B0400000000000000" pitchFamily="34" charset="-128"/>
            <a:ea typeface="Yu Gothic" panose="020B0400000000000000" pitchFamily="34" charset="-128"/>
          </a:endParaRPr>
        </a:p>
      </xdr:txBody>
    </xdr:sp>
    <xdr:clientData/>
  </xdr:twoCellAnchor>
  <xdr:twoCellAnchor>
    <xdr:from>
      <xdr:col>2</xdr:col>
      <xdr:colOff>25400</xdr:colOff>
      <xdr:row>28</xdr:row>
      <xdr:rowOff>38100</xdr:rowOff>
    </xdr:from>
    <xdr:to>
      <xdr:col>2</xdr:col>
      <xdr:colOff>1825400</xdr:colOff>
      <xdr:row>28</xdr:row>
      <xdr:rowOff>290099</xdr:rowOff>
    </xdr:to>
    <xdr:sp macro="" textlink="">
      <xdr:nvSpPr>
        <xdr:cNvPr id="20" name="正方形/長方形 19">
          <a:hlinkClick xmlns:r="http://schemas.openxmlformats.org/officeDocument/2006/relationships" r:id="rId9"/>
          <a:extLst>
            <a:ext uri="{FF2B5EF4-FFF2-40B4-BE49-F238E27FC236}">
              <a16:creationId xmlns:a16="http://schemas.microsoft.com/office/drawing/2014/main" id="{8120C4D7-0A3D-754A-8099-C55ECE6C757B}"/>
            </a:ext>
          </a:extLst>
        </xdr:cNvPr>
        <xdr:cNvSpPr/>
      </xdr:nvSpPr>
      <xdr:spPr>
        <a:xfrm>
          <a:off x="533400" y="7162800"/>
          <a:ext cx="180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4013195</xdr:colOff>
      <xdr:row>28</xdr:row>
      <xdr:rowOff>38100</xdr:rowOff>
    </xdr:from>
    <xdr:to>
      <xdr:col>2</xdr:col>
      <xdr:colOff>6893195</xdr:colOff>
      <xdr:row>28</xdr:row>
      <xdr:rowOff>290099</xdr:rowOff>
    </xdr:to>
    <xdr:sp macro="" textlink="">
      <xdr:nvSpPr>
        <xdr:cNvPr id="21" name="正方形/長方形 20">
          <a:hlinkClick xmlns:r="http://schemas.openxmlformats.org/officeDocument/2006/relationships" r:id="rId10"/>
          <a:extLst>
            <a:ext uri="{FF2B5EF4-FFF2-40B4-BE49-F238E27FC236}">
              <a16:creationId xmlns:a16="http://schemas.microsoft.com/office/drawing/2014/main" id="{7D4D850C-60E8-6445-AA4E-D53BC20B32D1}"/>
            </a:ext>
          </a:extLst>
        </xdr:cNvPr>
        <xdr:cNvSpPr/>
      </xdr:nvSpPr>
      <xdr:spPr>
        <a:xfrm>
          <a:off x="4521195" y="8686800"/>
          <a:ext cx="288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2552700</xdr:colOff>
      <xdr:row>22</xdr:row>
      <xdr:rowOff>38100</xdr:rowOff>
    </xdr:from>
    <xdr:to>
      <xdr:col>2</xdr:col>
      <xdr:colOff>3524700</xdr:colOff>
      <xdr:row>22</xdr:row>
      <xdr:rowOff>290099</xdr:rowOff>
    </xdr:to>
    <xdr:sp macro="" textlink="">
      <xdr:nvSpPr>
        <xdr:cNvPr id="28" name="正方形/長方形 27">
          <a:hlinkClick xmlns:r="http://schemas.openxmlformats.org/officeDocument/2006/relationships" r:id="rId11"/>
          <a:extLst>
            <a:ext uri="{FF2B5EF4-FFF2-40B4-BE49-F238E27FC236}">
              <a16:creationId xmlns:a16="http://schemas.microsoft.com/office/drawing/2014/main" id="{74DE3190-FF6F-8447-8BFA-968A73C42596}"/>
            </a:ext>
          </a:extLst>
        </xdr:cNvPr>
        <xdr:cNvSpPr/>
      </xdr:nvSpPr>
      <xdr:spPr>
        <a:xfrm>
          <a:off x="3060700" y="5943600"/>
          <a:ext cx="972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4102100</xdr:colOff>
      <xdr:row>6</xdr:row>
      <xdr:rowOff>38101</xdr:rowOff>
    </xdr:from>
    <xdr:to>
      <xdr:col>2</xdr:col>
      <xdr:colOff>5326100</xdr:colOff>
      <xdr:row>6</xdr:row>
      <xdr:rowOff>290100</xdr:rowOff>
    </xdr:to>
    <xdr:sp macro="" textlink="">
      <xdr:nvSpPr>
        <xdr:cNvPr id="31" name="正方形/長方形 30">
          <a:hlinkClick xmlns:r="http://schemas.openxmlformats.org/officeDocument/2006/relationships" r:id="rId12"/>
          <a:extLst>
            <a:ext uri="{FF2B5EF4-FFF2-40B4-BE49-F238E27FC236}">
              <a16:creationId xmlns:a16="http://schemas.microsoft.com/office/drawing/2014/main" id="{4962DDED-FC42-0E46-8380-41CCCF1B1712}"/>
            </a:ext>
          </a:extLst>
        </xdr:cNvPr>
        <xdr:cNvSpPr/>
      </xdr:nvSpPr>
      <xdr:spPr>
        <a:xfrm>
          <a:off x="4610100" y="2286001"/>
          <a:ext cx="1224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3644900</xdr:colOff>
      <xdr:row>7</xdr:row>
      <xdr:rowOff>38101</xdr:rowOff>
    </xdr:from>
    <xdr:to>
      <xdr:col>2</xdr:col>
      <xdr:colOff>5084900</xdr:colOff>
      <xdr:row>7</xdr:row>
      <xdr:rowOff>290100</xdr:rowOff>
    </xdr:to>
    <xdr:sp macro="" textlink="">
      <xdr:nvSpPr>
        <xdr:cNvPr id="32" name="正方形/長方形 31">
          <a:hlinkClick xmlns:r="http://schemas.openxmlformats.org/officeDocument/2006/relationships" r:id="rId13"/>
          <a:extLst>
            <a:ext uri="{FF2B5EF4-FFF2-40B4-BE49-F238E27FC236}">
              <a16:creationId xmlns:a16="http://schemas.microsoft.com/office/drawing/2014/main" id="{65ACD967-14D2-6F49-A1CA-97C8CDD39678}"/>
            </a:ext>
          </a:extLst>
        </xdr:cNvPr>
        <xdr:cNvSpPr/>
      </xdr:nvSpPr>
      <xdr:spPr>
        <a:xfrm>
          <a:off x="4152900" y="2286001"/>
          <a:ext cx="144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5295900</xdr:colOff>
      <xdr:row>33</xdr:row>
      <xdr:rowOff>63500</xdr:rowOff>
    </xdr:from>
    <xdr:to>
      <xdr:col>4</xdr:col>
      <xdr:colOff>36900</xdr:colOff>
      <xdr:row>33</xdr:row>
      <xdr:rowOff>292100</xdr:rowOff>
    </xdr:to>
    <xdr:sp macro="" textlink="">
      <xdr:nvSpPr>
        <xdr:cNvPr id="3" name="正方形/長方形 2">
          <a:hlinkClick xmlns:r="http://schemas.openxmlformats.org/officeDocument/2006/relationships" r:id="rId14"/>
          <a:extLst>
            <a:ext uri="{FF2B5EF4-FFF2-40B4-BE49-F238E27FC236}">
              <a16:creationId xmlns:a16="http://schemas.microsoft.com/office/drawing/2014/main" id="{43C523A9-9425-2143-8A0F-BEBC82DE2C9A}"/>
            </a:ext>
          </a:extLst>
        </xdr:cNvPr>
        <xdr:cNvSpPr/>
      </xdr:nvSpPr>
      <xdr:spPr>
        <a:xfrm>
          <a:off x="5803900" y="10236200"/>
          <a:ext cx="1980000" cy="22860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kumimoji="1" lang="en-US" altLang="ja-JP" sz="1400" u="sng">
              <a:solidFill>
                <a:srgbClr val="0000FF"/>
              </a:solidFill>
              <a:latin typeface="Yu Gothic" panose="020B0400000000000000" pitchFamily="34" charset="-128"/>
              <a:ea typeface="Yu Gothic" panose="020B0400000000000000" pitchFamily="34" charset="-128"/>
            </a:rPr>
            <a:t>(</a:t>
          </a:r>
          <a:r>
            <a:rPr kumimoji="1" lang="ja-JP" altLang="en-US" sz="1400" u="sng">
              <a:solidFill>
                <a:srgbClr val="0000FF"/>
              </a:solidFill>
              <a:latin typeface="Yu Gothic" panose="020B0400000000000000" pitchFamily="34" charset="-128"/>
              <a:ea typeface="Yu Gothic" panose="020B0400000000000000" pitchFamily="34" charset="-128"/>
            </a:rPr>
            <a:t>カタログ情報の見方</a:t>
          </a:r>
          <a:r>
            <a:rPr kumimoji="1" lang="en-US" altLang="ja-JP" sz="1400" u="sng">
              <a:solidFill>
                <a:srgbClr val="0000FF"/>
              </a:solidFill>
              <a:latin typeface="Yu Gothic" panose="020B0400000000000000" pitchFamily="34" charset="-128"/>
              <a:ea typeface="Yu Gothic" panose="020B0400000000000000" pitchFamily="34" charset="-128"/>
            </a:rPr>
            <a:t>)</a:t>
          </a:r>
          <a:endParaRPr kumimoji="1" lang="ja-JP" altLang="en-US" sz="1400" u="sng">
            <a:solidFill>
              <a:srgbClr val="0000FF"/>
            </a:solidFill>
            <a:latin typeface="Yu Gothic" panose="020B0400000000000000" pitchFamily="34" charset="-128"/>
            <a:ea typeface="Yu Gothic" panose="020B0400000000000000" pitchFamily="34" charset="-128"/>
          </a:endParaRPr>
        </a:p>
      </xdr:txBody>
    </xdr:sp>
    <xdr:clientData/>
  </xdr:twoCellAnchor>
  <xdr:twoCellAnchor>
    <xdr:from>
      <xdr:col>2</xdr:col>
      <xdr:colOff>1117600</xdr:colOff>
      <xdr:row>2</xdr:row>
      <xdr:rowOff>38101</xdr:rowOff>
    </xdr:from>
    <xdr:to>
      <xdr:col>2</xdr:col>
      <xdr:colOff>3457600</xdr:colOff>
      <xdr:row>2</xdr:row>
      <xdr:rowOff>290100</xdr:rowOff>
    </xdr:to>
    <xdr:sp macro="" textlink="">
      <xdr:nvSpPr>
        <xdr:cNvPr id="9" name="正方形/長方形 8">
          <a:hlinkClick xmlns:r="http://schemas.openxmlformats.org/officeDocument/2006/relationships" r:id="rId12"/>
          <a:extLst>
            <a:ext uri="{FF2B5EF4-FFF2-40B4-BE49-F238E27FC236}">
              <a16:creationId xmlns:a16="http://schemas.microsoft.com/office/drawing/2014/main" id="{49E21A9C-DEDA-1E48-BEF0-55A3E9339AB0}"/>
            </a:ext>
          </a:extLst>
        </xdr:cNvPr>
        <xdr:cNvSpPr/>
      </xdr:nvSpPr>
      <xdr:spPr>
        <a:xfrm>
          <a:off x="1625600" y="762001"/>
          <a:ext cx="234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3530600</xdr:colOff>
      <xdr:row>13</xdr:row>
      <xdr:rowOff>38101</xdr:rowOff>
    </xdr:from>
    <xdr:to>
      <xdr:col>2</xdr:col>
      <xdr:colOff>4610600</xdr:colOff>
      <xdr:row>13</xdr:row>
      <xdr:rowOff>290100</xdr:rowOff>
    </xdr:to>
    <xdr:sp macro="" textlink="">
      <xdr:nvSpPr>
        <xdr:cNvPr id="10" name="正方形/長方形 9">
          <a:hlinkClick xmlns:r="http://schemas.openxmlformats.org/officeDocument/2006/relationships" r:id="rId2"/>
          <a:extLst>
            <a:ext uri="{FF2B5EF4-FFF2-40B4-BE49-F238E27FC236}">
              <a16:creationId xmlns:a16="http://schemas.microsoft.com/office/drawing/2014/main" id="{9D083049-BE91-C444-831B-28402E4449B3}"/>
            </a:ext>
          </a:extLst>
        </xdr:cNvPr>
        <xdr:cNvSpPr/>
      </xdr:nvSpPr>
      <xdr:spPr>
        <a:xfrm>
          <a:off x="4038600" y="4114801"/>
          <a:ext cx="108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2908300</xdr:colOff>
      <xdr:row>14</xdr:row>
      <xdr:rowOff>38101</xdr:rowOff>
    </xdr:from>
    <xdr:to>
      <xdr:col>2</xdr:col>
      <xdr:colOff>3448300</xdr:colOff>
      <xdr:row>14</xdr:row>
      <xdr:rowOff>290100</xdr:rowOff>
    </xdr:to>
    <xdr:sp macro="" textlink="">
      <xdr:nvSpPr>
        <xdr:cNvPr id="12" name="正方形/長方形 11">
          <a:hlinkClick xmlns:r="http://schemas.openxmlformats.org/officeDocument/2006/relationships" r:id="rId3"/>
          <a:extLst>
            <a:ext uri="{FF2B5EF4-FFF2-40B4-BE49-F238E27FC236}">
              <a16:creationId xmlns:a16="http://schemas.microsoft.com/office/drawing/2014/main" id="{76DD6A30-EB87-294A-81D6-83A8F0979926}"/>
            </a:ext>
          </a:extLst>
        </xdr:cNvPr>
        <xdr:cNvSpPr/>
      </xdr:nvSpPr>
      <xdr:spPr>
        <a:xfrm>
          <a:off x="3416300" y="4419601"/>
          <a:ext cx="540000" cy="251999"/>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2512882</xdr:colOff>
      <xdr:row>14</xdr:row>
      <xdr:rowOff>93560</xdr:rowOff>
    </xdr:from>
    <xdr:to>
      <xdr:col>7</xdr:col>
      <xdr:colOff>562797</xdr:colOff>
      <xdr:row>22</xdr:row>
      <xdr:rowOff>129755</xdr:rowOff>
    </xdr:to>
    <xdr:pic>
      <xdr:nvPicPr>
        <xdr:cNvPr id="9" name="図 8">
          <a:extLst>
            <a:ext uri="{FF2B5EF4-FFF2-40B4-BE49-F238E27FC236}">
              <a16:creationId xmlns:a16="http://schemas.microsoft.com/office/drawing/2014/main" id="{9A839678-C80F-7954-87BD-2460955E0CA9}"/>
            </a:ext>
          </a:extLst>
        </xdr:cNvPr>
        <xdr:cNvPicPr>
          <a:picLocks noChangeAspect="1"/>
        </xdr:cNvPicPr>
      </xdr:nvPicPr>
      <xdr:blipFill>
        <a:blip xmlns:r="http://schemas.openxmlformats.org/officeDocument/2006/relationships" r:embed="rId1"/>
        <a:stretch>
          <a:fillRect/>
        </a:stretch>
      </xdr:blipFill>
      <xdr:spPr>
        <a:xfrm>
          <a:off x="8771515" y="4241618"/>
          <a:ext cx="4753071" cy="2591293"/>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5</xdr:col>
      <xdr:colOff>196402</xdr:colOff>
      <xdr:row>14</xdr:row>
      <xdr:rowOff>134200</xdr:rowOff>
    </xdr:from>
    <xdr:to>
      <xdr:col>7</xdr:col>
      <xdr:colOff>257362</xdr:colOff>
      <xdr:row>16</xdr:row>
      <xdr:rowOff>103720</xdr:rowOff>
    </xdr:to>
    <xdr:sp macro="" textlink="">
      <xdr:nvSpPr>
        <xdr:cNvPr id="4" name="円/楕円 3">
          <a:extLst>
            <a:ext uri="{FF2B5EF4-FFF2-40B4-BE49-F238E27FC236}">
              <a16:creationId xmlns:a16="http://schemas.microsoft.com/office/drawing/2014/main" id="{AB9A82B6-1A45-7899-E072-A94F11790AA4}"/>
            </a:ext>
          </a:extLst>
        </xdr:cNvPr>
        <xdr:cNvSpPr/>
      </xdr:nvSpPr>
      <xdr:spPr>
        <a:xfrm>
          <a:off x="11827409" y="4282258"/>
          <a:ext cx="1394917" cy="609088"/>
        </a:xfrm>
        <a:prstGeom prst="ellipse">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2705922</xdr:colOff>
      <xdr:row>14</xdr:row>
      <xdr:rowOff>12280</xdr:rowOff>
    </xdr:from>
    <xdr:to>
      <xdr:col>4</xdr:col>
      <xdr:colOff>1311028</xdr:colOff>
      <xdr:row>15</xdr:row>
      <xdr:rowOff>89735</xdr:rowOff>
    </xdr:to>
    <xdr:sp macro="" textlink="">
      <xdr:nvSpPr>
        <xdr:cNvPr id="5" name="テキスト ボックス 4">
          <a:extLst>
            <a:ext uri="{FF2B5EF4-FFF2-40B4-BE49-F238E27FC236}">
              <a16:creationId xmlns:a16="http://schemas.microsoft.com/office/drawing/2014/main" id="{5D652240-5425-A4AA-1B75-8C7D870C45BB}"/>
            </a:ext>
          </a:extLst>
        </xdr:cNvPr>
        <xdr:cNvSpPr txBox="1"/>
      </xdr:nvSpPr>
      <xdr:spPr>
        <a:xfrm>
          <a:off x="8964555" y="4160338"/>
          <a:ext cx="2643523" cy="397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200" b="1" i="0">
              <a:solidFill>
                <a:srgbClr val="FF0000"/>
              </a:solidFill>
              <a:latin typeface="Meiryo" panose="020B0604030504040204" pitchFamily="34" charset="-128"/>
              <a:ea typeface="Meiryo" panose="020B0604030504040204" pitchFamily="34" charset="-128"/>
            </a:rPr>
            <a:t>(2) </a:t>
          </a:r>
          <a:r>
            <a:rPr kumimoji="1" lang="ja-JP" altLang="en-US" sz="1200" b="1" i="0">
              <a:solidFill>
                <a:srgbClr val="FF0000"/>
              </a:solidFill>
              <a:latin typeface="Meiryo" panose="020B0604030504040204" pitchFamily="34" charset="-128"/>
              <a:ea typeface="Meiryo" panose="020B0604030504040204" pitchFamily="34" charset="-128"/>
            </a:rPr>
            <a:t>包括同意書番号はこちらを確認</a:t>
          </a:r>
        </a:p>
      </xdr:txBody>
    </xdr:sp>
    <xdr:clientData/>
  </xdr:twoCellAnchor>
  <xdr:twoCellAnchor>
    <xdr:from>
      <xdr:col>4</xdr:col>
      <xdr:colOff>1266199</xdr:colOff>
      <xdr:row>14</xdr:row>
      <xdr:rowOff>185000</xdr:rowOff>
    </xdr:from>
    <xdr:to>
      <xdr:col>5</xdr:col>
      <xdr:colOff>501202</xdr:colOff>
      <xdr:row>15</xdr:row>
      <xdr:rowOff>12280</xdr:rowOff>
    </xdr:to>
    <xdr:cxnSp macro="">
      <xdr:nvCxnSpPr>
        <xdr:cNvPr id="7" name="直線矢印コネクタ 6">
          <a:extLst>
            <a:ext uri="{FF2B5EF4-FFF2-40B4-BE49-F238E27FC236}">
              <a16:creationId xmlns:a16="http://schemas.microsoft.com/office/drawing/2014/main" id="{95568A78-F204-EF74-0229-45D41FA4C8D1}"/>
            </a:ext>
          </a:extLst>
        </xdr:cNvPr>
        <xdr:cNvCxnSpPr/>
      </xdr:nvCxnSpPr>
      <xdr:spPr>
        <a:xfrm>
          <a:off x="11563249" y="4333058"/>
          <a:ext cx="568960" cy="147064"/>
        </a:xfrm>
        <a:prstGeom prst="straightConnector1">
          <a:avLst/>
        </a:prstGeom>
        <a:ln w="38100">
          <a:solidFill>
            <a:srgbClr val="FF0000"/>
          </a:solidFill>
          <a:tailEnd type="triangle"/>
        </a:ln>
        <a:effectLst/>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101600</xdr:colOff>
      <xdr:row>54</xdr:row>
      <xdr:rowOff>284480</xdr:rowOff>
    </xdr:from>
    <xdr:to>
      <xdr:col>14</xdr:col>
      <xdr:colOff>518160</xdr:colOff>
      <xdr:row>69</xdr:row>
      <xdr:rowOff>213360</xdr:rowOff>
    </xdr:to>
    <xdr:pic>
      <xdr:nvPicPr>
        <xdr:cNvPr id="8" name="図 7">
          <a:extLst>
            <a:ext uri="{FF2B5EF4-FFF2-40B4-BE49-F238E27FC236}">
              <a16:creationId xmlns:a16="http://schemas.microsoft.com/office/drawing/2014/main" id="{67A42253-2DA3-BA06-0A2D-BEA97ED88554}"/>
            </a:ext>
          </a:extLst>
        </xdr:cNvPr>
        <xdr:cNvPicPr>
          <a:picLocks noChangeAspect="1"/>
        </xdr:cNvPicPr>
      </xdr:nvPicPr>
      <xdr:blipFill>
        <a:blip xmlns:r="http://schemas.openxmlformats.org/officeDocument/2006/relationships" r:embed="rId2"/>
        <a:stretch>
          <a:fillRect/>
        </a:stretch>
      </xdr:blipFill>
      <xdr:spPr>
        <a:xfrm>
          <a:off x="13075920" y="18044160"/>
          <a:ext cx="7264400" cy="5181600"/>
        </a:xfrm>
        <a:prstGeom prst="rect">
          <a:avLst/>
        </a:prstGeom>
      </xdr:spPr>
    </xdr:pic>
    <xdr:clientData/>
  </xdr:twoCellAnchor>
  <xdr:twoCellAnchor>
    <xdr:from>
      <xdr:col>2</xdr:col>
      <xdr:colOff>1443249</xdr:colOff>
      <xdr:row>6</xdr:row>
      <xdr:rowOff>30480</xdr:rowOff>
    </xdr:from>
    <xdr:to>
      <xdr:col>2</xdr:col>
      <xdr:colOff>2487249</xdr:colOff>
      <xdr:row>6</xdr:row>
      <xdr:rowOff>246480</xdr:rowOff>
    </xdr:to>
    <xdr:sp macro="" textlink="">
      <xdr:nvSpPr>
        <xdr:cNvPr id="2" name="正方形/長方形 1">
          <a:hlinkClick xmlns:r="http://schemas.openxmlformats.org/officeDocument/2006/relationships" r:id="rId3"/>
          <a:extLst>
            <a:ext uri="{FF2B5EF4-FFF2-40B4-BE49-F238E27FC236}">
              <a16:creationId xmlns:a16="http://schemas.microsoft.com/office/drawing/2014/main" id="{E524E4F6-92F0-36C0-6D6D-C1D30969DD38}"/>
            </a:ext>
          </a:extLst>
        </xdr:cNvPr>
        <xdr:cNvSpPr/>
      </xdr:nvSpPr>
      <xdr:spPr>
        <a:xfrm>
          <a:off x="7701882" y="1821271"/>
          <a:ext cx="1044000" cy="21600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1333500</xdr:colOff>
      <xdr:row>57</xdr:row>
      <xdr:rowOff>765175</xdr:rowOff>
    </xdr:from>
    <xdr:to>
      <xdr:col>2</xdr:col>
      <xdr:colOff>2720975</xdr:colOff>
      <xdr:row>57</xdr:row>
      <xdr:rowOff>873125</xdr:rowOff>
    </xdr:to>
    <xdr:sp macro="" textlink="">
      <xdr:nvSpPr>
        <xdr:cNvPr id="3" name="正方形/長方形 2">
          <a:hlinkClick xmlns:r="http://schemas.openxmlformats.org/officeDocument/2006/relationships" r:id="rId4"/>
          <a:extLst>
            <a:ext uri="{FF2B5EF4-FFF2-40B4-BE49-F238E27FC236}">
              <a16:creationId xmlns:a16="http://schemas.microsoft.com/office/drawing/2014/main" id="{BCCD63CC-C205-14A3-AA95-E7A956BF3B11}"/>
            </a:ext>
          </a:extLst>
        </xdr:cNvPr>
        <xdr:cNvSpPr/>
      </xdr:nvSpPr>
      <xdr:spPr>
        <a:xfrm>
          <a:off x="7594600" y="19548475"/>
          <a:ext cx="1387475" cy="10795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4</xdr:col>
      <xdr:colOff>402014</xdr:colOff>
      <xdr:row>80</xdr:row>
      <xdr:rowOff>100503</xdr:rowOff>
    </xdr:from>
    <xdr:to>
      <xdr:col>7</xdr:col>
      <xdr:colOff>603021</xdr:colOff>
      <xdr:row>80</xdr:row>
      <xdr:rowOff>264964</xdr:rowOff>
    </xdr:to>
    <xdr:sp macro="" textlink="">
      <xdr:nvSpPr>
        <xdr:cNvPr id="6" name="正方形/長方形 5">
          <a:hlinkClick xmlns:r="http://schemas.openxmlformats.org/officeDocument/2006/relationships" r:id="rId5"/>
          <a:extLst>
            <a:ext uri="{FF2B5EF4-FFF2-40B4-BE49-F238E27FC236}">
              <a16:creationId xmlns:a16="http://schemas.microsoft.com/office/drawing/2014/main" id="{14D1AD62-EDCB-1212-57F2-E7EEFA98C1B4}"/>
            </a:ext>
          </a:extLst>
        </xdr:cNvPr>
        <xdr:cNvSpPr/>
      </xdr:nvSpPr>
      <xdr:spPr>
        <a:xfrm>
          <a:off x="10699064" y="26606043"/>
          <a:ext cx="2868921" cy="164461"/>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59267</xdr:colOff>
      <xdr:row>75</xdr:row>
      <xdr:rowOff>138636</xdr:rowOff>
    </xdr:from>
    <xdr:to>
      <xdr:col>11</xdr:col>
      <xdr:colOff>381000</xdr:colOff>
      <xdr:row>105</xdr:row>
      <xdr:rowOff>176736</xdr:rowOff>
    </xdr:to>
    <xdr:pic>
      <xdr:nvPicPr>
        <xdr:cNvPr id="25" name="図 24">
          <a:extLst>
            <a:ext uri="{FF2B5EF4-FFF2-40B4-BE49-F238E27FC236}">
              <a16:creationId xmlns:a16="http://schemas.microsoft.com/office/drawing/2014/main" id="{4805E5FF-0BEA-9950-82BD-E97E33F483B4}"/>
            </a:ext>
          </a:extLst>
        </xdr:cNvPr>
        <xdr:cNvPicPr>
          <a:picLocks noChangeAspect="1"/>
        </xdr:cNvPicPr>
      </xdr:nvPicPr>
      <xdr:blipFill>
        <a:blip xmlns:r="http://schemas.openxmlformats.org/officeDocument/2006/relationships" r:embed="rId1"/>
        <a:stretch>
          <a:fillRect/>
        </a:stretch>
      </xdr:blipFill>
      <xdr:spPr>
        <a:xfrm>
          <a:off x="177800" y="20323169"/>
          <a:ext cx="6273800" cy="8420100"/>
        </a:xfrm>
        <a:prstGeom prst="rect">
          <a:avLst/>
        </a:prstGeom>
      </xdr:spPr>
    </xdr:pic>
    <xdr:clientData/>
  </xdr:twoCellAnchor>
  <xdr:twoCellAnchor>
    <xdr:from>
      <xdr:col>9</xdr:col>
      <xdr:colOff>340858</xdr:colOff>
      <xdr:row>0</xdr:row>
      <xdr:rowOff>65203</xdr:rowOff>
    </xdr:from>
    <xdr:to>
      <xdr:col>11</xdr:col>
      <xdr:colOff>494134</xdr:colOff>
      <xdr:row>1</xdr:row>
      <xdr:rowOff>491346</xdr:rowOff>
    </xdr:to>
    <xdr:sp macro="" textlink="">
      <xdr:nvSpPr>
        <xdr:cNvPr id="3" name="正方形/長方形 2">
          <a:extLst>
            <a:ext uri="{FF2B5EF4-FFF2-40B4-BE49-F238E27FC236}">
              <a16:creationId xmlns:a16="http://schemas.microsoft.com/office/drawing/2014/main" id="{7F2A627F-F243-0B70-6C5C-00CCBCEF95C4}"/>
            </a:ext>
          </a:extLst>
        </xdr:cNvPr>
        <xdr:cNvSpPr/>
      </xdr:nvSpPr>
      <xdr:spPr>
        <a:xfrm>
          <a:off x="5484358" y="65203"/>
          <a:ext cx="1042276" cy="539032"/>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ja-JP" sz="1600" kern="100">
              <a:effectLst/>
              <a:ea typeface="Meiryo UI" panose="020B0604030504040204" pitchFamily="34" charset="-128"/>
              <a:cs typeface="Times New Roman" panose="02020603050405020304" pitchFamily="18" charset="0"/>
            </a:rPr>
            <a:t>微生物</a:t>
          </a:r>
          <a:endParaRPr lang="ja-JP" sz="1100" kern="100">
            <a:effectLst/>
            <a:ea typeface="游明朝" panose="02020400000000000000" pitchFamily="18" charset="-128"/>
            <a:cs typeface="Times New Roman" panose="02020603050405020304" pitchFamily="18" charset="0"/>
          </a:endParaRPr>
        </a:p>
      </xdr:txBody>
    </xdr:sp>
    <xdr:clientData/>
  </xdr:twoCellAnchor>
  <xdr:twoCellAnchor editAs="oneCell">
    <xdr:from>
      <xdr:col>0</xdr:col>
      <xdr:colOff>99267</xdr:colOff>
      <xdr:row>108</xdr:row>
      <xdr:rowOff>53364</xdr:rowOff>
    </xdr:from>
    <xdr:to>
      <xdr:col>11</xdr:col>
      <xdr:colOff>483823</xdr:colOff>
      <xdr:row>137</xdr:row>
      <xdr:rowOff>44347</xdr:rowOff>
    </xdr:to>
    <xdr:pic>
      <xdr:nvPicPr>
        <xdr:cNvPr id="9" name="図 8">
          <a:extLst>
            <a:ext uri="{FF2B5EF4-FFF2-40B4-BE49-F238E27FC236}">
              <a16:creationId xmlns:a16="http://schemas.microsoft.com/office/drawing/2014/main" id="{9B6B5852-2FA1-BAC4-E632-ABE752B42B37}"/>
            </a:ext>
          </a:extLst>
        </xdr:cNvPr>
        <xdr:cNvPicPr>
          <a:picLocks noChangeAspect="1"/>
        </xdr:cNvPicPr>
      </xdr:nvPicPr>
      <xdr:blipFill>
        <a:blip xmlns:r="http://schemas.openxmlformats.org/officeDocument/2006/relationships" r:embed="rId2"/>
        <a:stretch>
          <a:fillRect/>
        </a:stretch>
      </xdr:blipFill>
      <xdr:spPr>
        <a:xfrm>
          <a:off x="99267" y="29525831"/>
          <a:ext cx="6455156" cy="8093583"/>
        </a:xfrm>
        <a:prstGeom prst="rect">
          <a:avLst/>
        </a:prstGeom>
      </xdr:spPr>
    </xdr:pic>
    <xdr:clientData/>
  </xdr:twoCellAnchor>
  <xdr:twoCellAnchor editAs="oneCell">
    <xdr:from>
      <xdr:col>7</xdr:col>
      <xdr:colOff>228690</xdr:colOff>
      <xdr:row>31</xdr:row>
      <xdr:rowOff>105832</xdr:rowOff>
    </xdr:from>
    <xdr:to>
      <xdr:col>11</xdr:col>
      <xdr:colOff>567498</xdr:colOff>
      <xdr:row>34</xdr:row>
      <xdr:rowOff>4159</xdr:rowOff>
    </xdr:to>
    <xdr:pic>
      <xdr:nvPicPr>
        <xdr:cNvPr id="2" name="図 1">
          <a:extLst>
            <a:ext uri="{FF2B5EF4-FFF2-40B4-BE49-F238E27FC236}">
              <a16:creationId xmlns:a16="http://schemas.microsoft.com/office/drawing/2014/main" id="{14083348-FB65-BD81-E892-170352307FF4}"/>
            </a:ext>
          </a:extLst>
        </xdr:cNvPr>
        <xdr:cNvPicPr>
          <a:picLocks noChangeAspect="1"/>
        </xdr:cNvPicPr>
      </xdr:nvPicPr>
      <xdr:blipFill>
        <a:blip xmlns:r="http://schemas.openxmlformats.org/officeDocument/2006/relationships" r:embed="rId3"/>
        <a:stretch>
          <a:fillRect/>
        </a:stretch>
      </xdr:blipFill>
      <xdr:spPr>
        <a:xfrm>
          <a:off x="3883468" y="9059332"/>
          <a:ext cx="2707005" cy="546735"/>
        </a:xfrm>
        <a:prstGeom prst="rect">
          <a:avLst/>
        </a:prstGeom>
      </xdr:spPr>
    </xdr:pic>
    <xdr:clientData/>
  </xdr:twoCellAnchor>
  <xdr:twoCellAnchor>
    <xdr:from>
      <xdr:col>12</xdr:col>
      <xdr:colOff>98772</xdr:colOff>
      <xdr:row>1</xdr:row>
      <xdr:rowOff>14102</xdr:rowOff>
    </xdr:from>
    <xdr:to>
      <xdr:col>13</xdr:col>
      <xdr:colOff>225773</xdr:colOff>
      <xdr:row>1</xdr:row>
      <xdr:rowOff>246935</xdr:rowOff>
    </xdr:to>
    <xdr:sp macro="" textlink="">
      <xdr:nvSpPr>
        <xdr:cNvPr id="4" name="正方形/長方形 3">
          <a:hlinkClick xmlns:r="http://schemas.openxmlformats.org/officeDocument/2006/relationships" r:id="rId4"/>
          <a:extLst>
            <a:ext uri="{FF2B5EF4-FFF2-40B4-BE49-F238E27FC236}">
              <a16:creationId xmlns:a16="http://schemas.microsoft.com/office/drawing/2014/main" id="{BC0E3189-FD6B-6D20-4FB7-2A77ECECEFA6}"/>
            </a:ext>
          </a:extLst>
        </xdr:cNvPr>
        <xdr:cNvSpPr/>
      </xdr:nvSpPr>
      <xdr:spPr>
        <a:xfrm>
          <a:off x="6716883" y="126991"/>
          <a:ext cx="952501" cy="232833"/>
        </a:xfrm>
        <a:prstGeom prst="rect">
          <a:avLst/>
        </a:prstGeom>
        <a:solidFill>
          <a:schemeClr val="bg1"/>
        </a:solidFill>
        <a:ln>
          <a:solidFill>
            <a:schemeClr val="bg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kumimoji="1" lang="ja-JP" altLang="en-US" sz="1100" u="sng">
              <a:solidFill>
                <a:srgbClr val="0000FF"/>
              </a:solidFill>
              <a:latin typeface="Yu Gothic" panose="020B0400000000000000" pitchFamily="34" charset="-128"/>
              <a:ea typeface="Yu Gothic" panose="020B0400000000000000" pitchFamily="34" charset="-128"/>
            </a:rPr>
            <a:t>記入要領へ</a:t>
          </a:r>
          <a:endParaRPr kumimoji="1" lang="en-US" altLang="ja-JP" sz="1100" u="sng">
            <a:solidFill>
              <a:srgbClr val="0000FF"/>
            </a:solidFill>
            <a:latin typeface="Yu Gothic" panose="020B0400000000000000" pitchFamily="34" charset="-128"/>
            <a:ea typeface="Yu Gothic" panose="020B0400000000000000" pitchFamily="34" charset="-128"/>
          </a:endParaRPr>
        </a:p>
      </xdr:txBody>
    </xdr:sp>
    <xdr:clientData/>
  </xdr:twoCellAnchor>
  <xdr:twoCellAnchor>
    <xdr:from>
      <xdr:col>12</xdr:col>
      <xdr:colOff>98772</xdr:colOff>
      <xdr:row>1</xdr:row>
      <xdr:rowOff>388046</xdr:rowOff>
    </xdr:from>
    <xdr:to>
      <xdr:col>13</xdr:col>
      <xdr:colOff>479773</xdr:colOff>
      <xdr:row>2</xdr:row>
      <xdr:rowOff>84657</xdr:rowOff>
    </xdr:to>
    <xdr:sp macro="" textlink="">
      <xdr:nvSpPr>
        <xdr:cNvPr id="5" name="正方形/長方形 4">
          <a:hlinkClick xmlns:r="http://schemas.openxmlformats.org/officeDocument/2006/relationships" r:id="rId5"/>
          <a:extLst>
            <a:ext uri="{FF2B5EF4-FFF2-40B4-BE49-F238E27FC236}">
              <a16:creationId xmlns:a16="http://schemas.microsoft.com/office/drawing/2014/main" id="{1B6E9816-F33E-A623-E0BE-8C78275E9212}"/>
            </a:ext>
          </a:extLst>
        </xdr:cNvPr>
        <xdr:cNvSpPr/>
      </xdr:nvSpPr>
      <xdr:spPr>
        <a:xfrm>
          <a:off x="6716883" y="500935"/>
          <a:ext cx="1206501" cy="232833"/>
        </a:xfrm>
        <a:prstGeom prst="rect">
          <a:avLst/>
        </a:prstGeom>
        <a:solidFill>
          <a:schemeClr val="bg1"/>
        </a:solidFill>
        <a:ln>
          <a:solidFill>
            <a:schemeClr val="bg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kumimoji="1" lang="ja-JP" altLang="en-US" sz="1100" u="sng">
              <a:solidFill>
                <a:srgbClr val="0000FF"/>
              </a:solidFill>
              <a:latin typeface="Yu Gothic" panose="020B0400000000000000" pitchFamily="34" charset="-128"/>
              <a:ea typeface="Yu Gothic" panose="020B0400000000000000" pitchFamily="34" charset="-128"/>
            </a:rPr>
            <a:t>入力フォームへ</a:t>
          </a:r>
          <a:endParaRPr kumimoji="1" lang="en-US" altLang="ja-JP" sz="1100" u="sng">
            <a:solidFill>
              <a:srgbClr val="0000FF"/>
            </a:solidFill>
            <a:latin typeface="Yu Gothic" panose="020B0400000000000000" pitchFamily="34" charset="-128"/>
            <a:ea typeface="Yu Gothic" panose="020B0400000000000000" pitchFamily="34" charset="-128"/>
          </a:endParaRPr>
        </a:p>
      </xdr:txBody>
    </xdr:sp>
    <xdr:clientData/>
  </xdr:twoCellAnchor>
  <xdr:twoCellAnchor>
    <xdr:from>
      <xdr:col>1</xdr:col>
      <xdr:colOff>186267</xdr:colOff>
      <xdr:row>77</xdr:row>
      <xdr:rowOff>143934</xdr:rowOff>
    </xdr:from>
    <xdr:to>
      <xdr:col>3</xdr:col>
      <xdr:colOff>321733</xdr:colOff>
      <xdr:row>77</xdr:row>
      <xdr:rowOff>254001</xdr:rowOff>
    </xdr:to>
    <xdr:sp macro="" textlink="">
      <xdr:nvSpPr>
        <xdr:cNvPr id="7" name="正方形/長方形 6">
          <a:hlinkClick xmlns:r="http://schemas.openxmlformats.org/officeDocument/2006/relationships" r:id="rId6"/>
          <a:extLst>
            <a:ext uri="{FF2B5EF4-FFF2-40B4-BE49-F238E27FC236}">
              <a16:creationId xmlns:a16="http://schemas.microsoft.com/office/drawing/2014/main" id="{44CA02BC-FE59-3864-E0B7-D64EAF12C989}"/>
            </a:ext>
          </a:extLst>
        </xdr:cNvPr>
        <xdr:cNvSpPr/>
      </xdr:nvSpPr>
      <xdr:spPr>
        <a:xfrm>
          <a:off x="304800" y="20938067"/>
          <a:ext cx="1066800" cy="110067"/>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7</xdr:col>
      <xdr:colOff>101600</xdr:colOff>
      <xdr:row>79</xdr:row>
      <xdr:rowOff>211667</xdr:rowOff>
    </xdr:from>
    <xdr:to>
      <xdr:col>10</xdr:col>
      <xdr:colOff>127000</xdr:colOff>
      <xdr:row>80</xdr:row>
      <xdr:rowOff>50801</xdr:rowOff>
    </xdr:to>
    <xdr:sp macro="" textlink="">
      <xdr:nvSpPr>
        <xdr:cNvPr id="8" name="正方形/長方形 7">
          <a:hlinkClick xmlns:r="http://schemas.openxmlformats.org/officeDocument/2006/relationships" r:id="rId7"/>
          <a:extLst>
            <a:ext uri="{FF2B5EF4-FFF2-40B4-BE49-F238E27FC236}">
              <a16:creationId xmlns:a16="http://schemas.microsoft.com/office/drawing/2014/main" id="{D5BC06FA-3034-8DC5-2929-EF680993C962}"/>
            </a:ext>
          </a:extLst>
        </xdr:cNvPr>
        <xdr:cNvSpPr/>
      </xdr:nvSpPr>
      <xdr:spPr>
        <a:xfrm>
          <a:off x="3784600" y="21564600"/>
          <a:ext cx="1964267" cy="118534"/>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1</xdr:col>
      <xdr:colOff>330199</xdr:colOff>
      <xdr:row>93</xdr:row>
      <xdr:rowOff>194734</xdr:rowOff>
    </xdr:from>
    <xdr:to>
      <xdr:col>5</xdr:col>
      <xdr:colOff>515599</xdr:colOff>
      <xdr:row>94</xdr:row>
      <xdr:rowOff>33868</xdr:rowOff>
    </xdr:to>
    <xdr:sp macro="" textlink="">
      <xdr:nvSpPr>
        <xdr:cNvPr id="12" name="正方形/長方形 11">
          <a:hlinkClick xmlns:r="http://schemas.openxmlformats.org/officeDocument/2006/relationships" r:id="rId8"/>
          <a:extLst>
            <a:ext uri="{FF2B5EF4-FFF2-40B4-BE49-F238E27FC236}">
              <a16:creationId xmlns:a16="http://schemas.microsoft.com/office/drawing/2014/main" id="{F33FD74B-433E-C94B-9023-9E8B9757E3A9}"/>
            </a:ext>
          </a:extLst>
        </xdr:cNvPr>
        <xdr:cNvSpPr/>
      </xdr:nvSpPr>
      <xdr:spPr>
        <a:xfrm>
          <a:off x="448732" y="25459267"/>
          <a:ext cx="2700000" cy="118534"/>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1</xdr:col>
      <xdr:colOff>338663</xdr:colOff>
      <xdr:row>97</xdr:row>
      <xdr:rowOff>211667</xdr:rowOff>
    </xdr:from>
    <xdr:to>
      <xdr:col>4</xdr:col>
      <xdr:colOff>953396</xdr:colOff>
      <xdr:row>98</xdr:row>
      <xdr:rowOff>50801</xdr:rowOff>
    </xdr:to>
    <xdr:sp macro="" textlink="">
      <xdr:nvSpPr>
        <xdr:cNvPr id="13" name="正方形/長方形 12">
          <a:hlinkClick xmlns:r="http://schemas.openxmlformats.org/officeDocument/2006/relationships" r:id="rId9"/>
          <a:extLst>
            <a:ext uri="{FF2B5EF4-FFF2-40B4-BE49-F238E27FC236}">
              <a16:creationId xmlns:a16="http://schemas.microsoft.com/office/drawing/2014/main" id="{7D2024E6-ECB7-F24A-9D6E-589AF65DC8D4}"/>
            </a:ext>
          </a:extLst>
        </xdr:cNvPr>
        <xdr:cNvSpPr/>
      </xdr:nvSpPr>
      <xdr:spPr>
        <a:xfrm>
          <a:off x="457196" y="26593800"/>
          <a:ext cx="1944000" cy="118534"/>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1</xdr:col>
      <xdr:colOff>347132</xdr:colOff>
      <xdr:row>91</xdr:row>
      <xdr:rowOff>118534</xdr:rowOff>
    </xdr:from>
    <xdr:to>
      <xdr:col>5</xdr:col>
      <xdr:colOff>388532</xdr:colOff>
      <xdr:row>91</xdr:row>
      <xdr:rowOff>237068</xdr:rowOff>
    </xdr:to>
    <xdr:sp macro="" textlink="">
      <xdr:nvSpPr>
        <xdr:cNvPr id="18" name="正方形/長方形 17">
          <a:hlinkClick xmlns:r="http://schemas.openxmlformats.org/officeDocument/2006/relationships" r:id="rId10"/>
          <a:extLst>
            <a:ext uri="{FF2B5EF4-FFF2-40B4-BE49-F238E27FC236}">
              <a16:creationId xmlns:a16="http://schemas.microsoft.com/office/drawing/2014/main" id="{5AD26458-706A-E546-8DF5-6891C6FAFAD7}"/>
            </a:ext>
          </a:extLst>
        </xdr:cNvPr>
        <xdr:cNvSpPr/>
      </xdr:nvSpPr>
      <xdr:spPr>
        <a:xfrm>
          <a:off x="465665" y="24824267"/>
          <a:ext cx="2556000" cy="118534"/>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1</xdr:col>
      <xdr:colOff>380999</xdr:colOff>
      <xdr:row>101</xdr:row>
      <xdr:rowOff>228600</xdr:rowOff>
    </xdr:from>
    <xdr:to>
      <xdr:col>5</xdr:col>
      <xdr:colOff>422399</xdr:colOff>
      <xdr:row>102</xdr:row>
      <xdr:rowOff>67734</xdr:rowOff>
    </xdr:to>
    <xdr:sp macro="" textlink="">
      <xdr:nvSpPr>
        <xdr:cNvPr id="15" name="正方形/長方形 14">
          <a:hlinkClick xmlns:r="http://schemas.openxmlformats.org/officeDocument/2006/relationships" r:id="rId10"/>
          <a:extLst>
            <a:ext uri="{FF2B5EF4-FFF2-40B4-BE49-F238E27FC236}">
              <a16:creationId xmlns:a16="http://schemas.microsoft.com/office/drawing/2014/main" id="{5DDC652F-FD69-EF44-94AE-C3A517F9F512}"/>
            </a:ext>
          </a:extLst>
        </xdr:cNvPr>
        <xdr:cNvSpPr/>
      </xdr:nvSpPr>
      <xdr:spPr>
        <a:xfrm>
          <a:off x="499532" y="27728333"/>
          <a:ext cx="2556000" cy="118534"/>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6</xdr:col>
      <xdr:colOff>101599</xdr:colOff>
      <xdr:row>84</xdr:row>
      <xdr:rowOff>270934</xdr:rowOff>
    </xdr:from>
    <xdr:to>
      <xdr:col>10</xdr:col>
      <xdr:colOff>193799</xdr:colOff>
      <xdr:row>85</xdr:row>
      <xdr:rowOff>110068</xdr:rowOff>
    </xdr:to>
    <xdr:sp macro="" textlink="">
      <xdr:nvSpPr>
        <xdr:cNvPr id="16" name="正方形/長方形 15">
          <a:hlinkClick xmlns:r="http://schemas.openxmlformats.org/officeDocument/2006/relationships" r:id="rId10"/>
          <a:extLst>
            <a:ext uri="{FF2B5EF4-FFF2-40B4-BE49-F238E27FC236}">
              <a16:creationId xmlns:a16="http://schemas.microsoft.com/office/drawing/2014/main" id="{8000412C-3D14-0E45-B7D3-A6F429AC9B01}"/>
            </a:ext>
          </a:extLst>
        </xdr:cNvPr>
        <xdr:cNvSpPr/>
      </xdr:nvSpPr>
      <xdr:spPr>
        <a:xfrm>
          <a:off x="3259666" y="23020867"/>
          <a:ext cx="2556000" cy="118534"/>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4</xdr:col>
      <xdr:colOff>389466</xdr:colOff>
      <xdr:row>85</xdr:row>
      <xdr:rowOff>169335</xdr:rowOff>
    </xdr:from>
    <xdr:to>
      <xdr:col>7</xdr:col>
      <xdr:colOff>890266</xdr:colOff>
      <xdr:row>86</xdr:row>
      <xdr:rowOff>8469</xdr:rowOff>
    </xdr:to>
    <xdr:sp macro="" textlink="">
      <xdr:nvSpPr>
        <xdr:cNvPr id="19" name="正方形/長方形 18">
          <a:hlinkClick xmlns:r="http://schemas.openxmlformats.org/officeDocument/2006/relationships" r:id="rId11"/>
          <a:extLst>
            <a:ext uri="{FF2B5EF4-FFF2-40B4-BE49-F238E27FC236}">
              <a16:creationId xmlns:a16="http://schemas.microsoft.com/office/drawing/2014/main" id="{95F323EB-A069-D242-9AAC-875343756AAB}"/>
            </a:ext>
          </a:extLst>
        </xdr:cNvPr>
        <xdr:cNvSpPr/>
      </xdr:nvSpPr>
      <xdr:spPr>
        <a:xfrm>
          <a:off x="1837266" y="23198668"/>
          <a:ext cx="2736000" cy="118534"/>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2</xdr:col>
      <xdr:colOff>397933</xdr:colOff>
      <xdr:row>86</xdr:row>
      <xdr:rowOff>50802</xdr:rowOff>
    </xdr:from>
    <xdr:to>
      <xdr:col>3</xdr:col>
      <xdr:colOff>171599</xdr:colOff>
      <xdr:row>86</xdr:row>
      <xdr:rowOff>160869</xdr:rowOff>
    </xdr:to>
    <xdr:sp macro="" textlink="">
      <xdr:nvSpPr>
        <xdr:cNvPr id="20" name="正方形/長方形 19">
          <a:hlinkClick xmlns:r="http://schemas.openxmlformats.org/officeDocument/2006/relationships" r:id="rId6"/>
          <a:extLst>
            <a:ext uri="{FF2B5EF4-FFF2-40B4-BE49-F238E27FC236}">
              <a16:creationId xmlns:a16="http://schemas.microsoft.com/office/drawing/2014/main" id="{A31CA4B7-3BAA-1444-B9F6-5A8573C017DB}"/>
            </a:ext>
          </a:extLst>
        </xdr:cNvPr>
        <xdr:cNvSpPr/>
      </xdr:nvSpPr>
      <xdr:spPr>
        <a:xfrm>
          <a:off x="897466" y="23359535"/>
          <a:ext cx="324000" cy="110067"/>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9</xdr:col>
      <xdr:colOff>347133</xdr:colOff>
      <xdr:row>86</xdr:row>
      <xdr:rowOff>220135</xdr:rowOff>
    </xdr:from>
    <xdr:to>
      <xdr:col>10</xdr:col>
      <xdr:colOff>222399</xdr:colOff>
      <xdr:row>87</xdr:row>
      <xdr:rowOff>50802</xdr:rowOff>
    </xdr:to>
    <xdr:sp macro="" textlink="">
      <xdr:nvSpPr>
        <xdr:cNvPr id="21" name="正方形/長方形 20">
          <a:hlinkClick xmlns:r="http://schemas.openxmlformats.org/officeDocument/2006/relationships" r:id="rId6"/>
          <a:extLst>
            <a:ext uri="{FF2B5EF4-FFF2-40B4-BE49-F238E27FC236}">
              <a16:creationId xmlns:a16="http://schemas.microsoft.com/office/drawing/2014/main" id="{D104A119-951F-044C-9420-8815A83F3725}"/>
            </a:ext>
          </a:extLst>
        </xdr:cNvPr>
        <xdr:cNvSpPr/>
      </xdr:nvSpPr>
      <xdr:spPr>
        <a:xfrm>
          <a:off x="5520266" y="23528868"/>
          <a:ext cx="324000" cy="110067"/>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3</xdr:col>
      <xdr:colOff>101599</xdr:colOff>
      <xdr:row>90</xdr:row>
      <xdr:rowOff>228602</xdr:rowOff>
    </xdr:from>
    <xdr:to>
      <xdr:col>4</xdr:col>
      <xdr:colOff>27666</xdr:colOff>
      <xdr:row>91</xdr:row>
      <xdr:rowOff>59269</xdr:rowOff>
    </xdr:to>
    <xdr:sp macro="" textlink="">
      <xdr:nvSpPr>
        <xdr:cNvPr id="22" name="正方形/長方形 21">
          <a:hlinkClick xmlns:r="http://schemas.openxmlformats.org/officeDocument/2006/relationships" r:id="rId6"/>
          <a:extLst>
            <a:ext uri="{FF2B5EF4-FFF2-40B4-BE49-F238E27FC236}">
              <a16:creationId xmlns:a16="http://schemas.microsoft.com/office/drawing/2014/main" id="{0305BEE5-96BB-C041-8580-4B6E5CE4D083}"/>
            </a:ext>
          </a:extLst>
        </xdr:cNvPr>
        <xdr:cNvSpPr/>
      </xdr:nvSpPr>
      <xdr:spPr>
        <a:xfrm>
          <a:off x="1151466" y="24654935"/>
          <a:ext cx="324000" cy="110067"/>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9</xdr:col>
      <xdr:colOff>237071</xdr:colOff>
      <xdr:row>101</xdr:row>
      <xdr:rowOff>228601</xdr:rowOff>
    </xdr:from>
    <xdr:to>
      <xdr:col>10</xdr:col>
      <xdr:colOff>112337</xdr:colOff>
      <xdr:row>102</xdr:row>
      <xdr:rowOff>59268</xdr:rowOff>
    </xdr:to>
    <xdr:sp macro="" textlink="">
      <xdr:nvSpPr>
        <xdr:cNvPr id="23" name="正方形/長方形 22">
          <a:hlinkClick xmlns:r="http://schemas.openxmlformats.org/officeDocument/2006/relationships" r:id="rId6"/>
          <a:extLst>
            <a:ext uri="{FF2B5EF4-FFF2-40B4-BE49-F238E27FC236}">
              <a16:creationId xmlns:a16="http://schemas.microsoft.com/office/drawing/2014/main" id="{834563D8-5F70-8A47-A08E-19E92E308D21}"/>
            </a:ext>
          </a:extLst>
        </xdr:cNvPr>
        <xdr:cNvSpPr/>
      </xdr:nvSpPr>
      <xdr:spPr>
        <a:xfrm>
          <a:off x="5410204" y="27728334"/>
          <a:ext cx="324000" cy="110067"/>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twoCellAnchor>
    <xdr:from>
      <xdr:col>4</xdr:col>
      <xdr:colOff>872066</xdr:colOff>
      <xdr:row>97</xdr:row>
      <xdr:rowOff>50802</xdr:rowOff>
    </xdr:from>
    <xdr:to>
      <xdr:col>5</xdr:col>
      <xdr:colOff>10733</xdr:colOff>
      <xdr:row>97</xdr:row>
      <xdr:rowOff>160869</xdr:rowOff>
    </xdr:to>
    <xdr:sp macro="" textlink="">
      <xdr:nvSpPr>
        <xdr:cNvPr id="24" name="正方形/長方形 23">
          <a:hlinkClick xmlns:r="http://schemas.openxmlformats.org/officeDocument/2006/relationships" r:id="rId6"/>
          <a:extLst>
            <a:ext uri="{FF2B5EF4-FFF2-40B4-BE49-F238E27FC236}">
              <a16:creationId xmlns:a16="http://schemas.microsoft.com/office/drawing/2014/main" id="{DA08C522-1076-3F48-85CB-5513D9BE18B0}"/>
            </a:ext>
          </a:extLst>
        </xdr:cNvPr>
        <xdr:cNvSpPr/>
      </xdr:nvSpPr>
      <xdr:spPr>
        <a:xfrm>
          <a:off x="2319866" y="26432935"/>
          <a:ext cx="324000" cy="110067"/>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kumimoji="1" lang="ja-JP" alt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58:F78" totalsRowShown="0" headerRowDxfId="19" dataDxfId="17" headerRowBorderDxfId="18" tableBorderDxfId="16">
  <tableColumns count="6">
    <tableColumn id="1" xr3:uid="{00000000-0010-0000-0000-000001000000}" name="JCM番号_x000a_数字のみを記入_x000a_基準株の &quot;T&quot; は省略" dataDxfId="15"/>
    <tableColumn id="2" xr3:uid="{00000000-0010-0000-0000-000002000000}" name="微生物材料名_x000a_オンラインカタログ上に表示された最新の学名を正確に入力_x000a_コピー&amp;ペースト入力：できるだけ「値をペースト」" dataDxfId="14"/>
    <tableColumn id="3" xr3:uid="{00000000-0010-0000-0000-000003000000}" name="提供形態 (Delivery category)_x000a_オンラインカタログで_x000a_提供可能な形態を確認して入力_x000a_提供形態により提供手数料が異なります" dataDxfId="13"/>
    <tableColumn id="4" xr3:uid="{00000000-0010-0000-0000-000004000000}" name="本数" dataDxfId="12"/>
    <tableColumn id="5" xr3:uid="{00000000-0010-0000-0000-000005000000}" name="バイオセーフティレベル_x000a_オンラインカタログで確認して入力" dataDxfId="11"/>
    <tableColumn id="6" xr3:uid="{FE068AAC-072F-4546-B216-4AEB62D3C154}" name="提供条件の_x000a_有無_x000a_Terms and conditions" dataDxfId="10"/>
  </tableColumns>
  <tableStyleInfo showFirstColumn="0" showLastColumn="0" showRowStripes="1" showColumnStripes="0"/>
</table>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jcm.brc.riken.jp/ja/catalogue" TargetMode="External"/><Relationship Id="rId7" Type="http://schemas.openxmlformats.org/officeDocument/2006/relationships/drawing" Target="../drawings/drawing1.xml"/><Relationship Id="rId2" Type="http://schemas.openxmlformats.org/officeDocument/2006/relationships/hyperlink" Target="https://jcm.brc.riken.jp/ja/ordering" TargetMode="External"/><Relationship Id="rId1" Type="http://schemas.openxmlformats.org/officeDocument/2006/relationships/hyperlink" Target="https://jcm.brc.riken.jp/ja/" TargetMode="External"/><Relationship Id="rId6" Type="http://schemas.openxmlformats.org/officeDocument/2006/relationships/hyperlink" Target="https://jcm.brc.riken.jp/ja/ordering_faq" TargetMode="External"/><Relationship Id="rId5" Type="http://schemas.openxmlformats.org/officeDocument/2006/relationships/hyperlink" Target="https://www.jcm.riken.jp/JCM/jcmblast/jp/" TargetMode="External"/><Relationship Id="rId4" Type="http://schemas.openxmlformats.org/officeDocument/2006/relationships/hyperlink" Target="https://www.jcm.riken.jp/JCM/lis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jcm.brc.riken.jp/ja/ordering" TargetMode="External"/><Relationship Id="rId2" Type="http://schemas.openxmlformats.org/officeDocument/2006/relationships/hyperlink" Target="mailto:inquiry.jcm@riken.jp" TargetMode="External"/><Relationship Id="rId1" Type="http://schemas.openxmlformats.org/officeDocument/2006/relationships/hyperlink" Target="http://jcm.brc.riken.jp/ja/catalogue" TargetMode="External"/><Relationship Id="rId6" Type="http://schemas.openxmlformats.org/officeDocument/2006/relationships/table" Target="../tables/table1.x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93E7-0A60-CA40-8DC3-8BBE8433E76E}">
  <sheetPr>
    <tabColor rgb="FF127A71"/>
    <pageSetUpPr fitToPage="1"/>
  </sheetPr>
  <dimension ref="A1:F38"/>
  <sheetViews>
    <sheetView showGridLines="0" tabSelected="1" workbookViewId="0">
      <selection activeCell="C32" sqref="C32"/>
    </sheetView>
  </sheetViews>
  <sheetFormatPr baseColWidth="10" defaultColWidth="10.83203125" defaultRowHeight="24"/>
  <cols>
    <col min="1" max="2" width="3.33203125" style="38" customWidth="1"/>
    <col min="3" max="3" width="91.6640625" style="38" customWidth="1"/>
    <col min="4" max="4" width="3.33203125" style="106" customWidth="1"/>
    <col min="5" max="16384" width="10.83203125" style="38"/>
  </cols>
  <sheetData>
    <row r="1" spans="1:6" ht="33">
      <c r="A1" s="110" t="s">
        <v>61</v>
      </c>
      <c r="B1" s="110"/>
      <c r="C1" s="111"/>
      <c r="D1" s="117" t="s">
        <v>152</v>
      </c>
      <c r="E1" s="116"/>
      <c r="F1" s="113"/>
    </row>
    <row r="2" spans="1:6">
      <c r="B2" s="109" t="s">
        <v>154</v>
      </c>
      <c r="C2" s="106"/>
    </row>
    <row r="3" spans="1:6">
      <c r="C3" s="106" t="s">
        <v>157</v>
      </c>
    </row>
    <row r="4" spans="1:6">
      <c r="C4" s="106" t="s">
        <v>155</v>
      </c>
    </row>
    <row r="5" spans="1:6">
      <c r="C5" s="106" t="s">
        <v>139</v>
      </c>
    </row>
    <row r="6" spans="1:6">
      <c r="B6" s="106"/>
      <c r="C6" s="106"/>
    </row>
    <row r="7" spans="1:6">
      <c r="B7" s="109" t="s">
        <v>153</v>
      </c>
      <c r="C7" s="106"/>
    </row>
    <row r="8" spans="1:6">
      <c r="B8" s="109"/>
      <c r="C8" s="106" t="s">
        <v>156</v>
      </c>
    </row>
    <row r="9" spans="1:6">
      <c r="B9" s="106"/>
      <c r="C9" s="105"/>
    </row>
    <row r="10" spans="1:6">
      <c r="B10" s="109" t="s">
        <v>130</v>
      </c>
      <c r="C10" s="106"/>
    </row>
    <row r="11" spans="1:6">
      <c r="B11" s="106"/>
      <c r="C11" s="106" t="s">
        <v>151</v>
      </c>
      <c r="D11" s="107"/>
    </row>
    <row r="12" spans="1:6">
      <c r="B12" s="106"/>
      <c r="C12" s="106" t="s">
        <v>140</v>
      </c>
      <c r="D12" s="107"/>
    </row>
    <row r="13" spans="1:6">
      <c r="B13" s="106"/>
      <c r="C13" s="106" t="s">
        <v>158</v>
      </c>
      <c r="D13" s="107"/>
    </row>
    <row r="14" spans="1:6">
      <c r="B14" s="106"/>
      <c r="C14" s="106" t="s">
        <v>160</v>
      </c>
      <c r="D14" s="107"/>
    </row>
    <row r="15" spans="1:6">
      <c r="B15" s="106"/>
      <c r="C15" s="106" t="s">
        <v>159</v>
      </c>
      <c r="D15" s="107"/>
    </row>
    <row r="16" spans="1:6">
      <c r="B16" s="106"/>
      <c r="C16" s="106" t="s">
        <v>172</v>
      </c>
    </row>
    <row r="17" spans="2:4">
      <c r="B17" s="106"/>
      <c r="C17" s="106"/>
    </row>
    <row r="18" spans="2:4">
      <c r="B18" s="109" t="s">
        <v>143</v>
      </c>
      <c r="C18" s="106"/>
    </row>
    <row r="19" spans="2:4">
      <c r="B19" s="109" t="s">
        <v>142</v>
      </c>
      <c r="D19" s="38"/>
    </row>
    <row r="20" spans="2:4">
      <c r="B20" s="106"/>
      <c r="C20" s="106" t="s">
        <v>145</v>
      </c>
      <c r="D20" s="107"/>
    </row>
    <row r="21" spans="2:4">
      <c r="B21" s="106"/>
      <c r="C21" s="106"/>
      <c r="D21" s="107"/>
    </row>
    <row r="22" spans="2:4">
      <c r="B22" s="109" t="s">
        <v>137</v>
      </c>
      <c r="D22" s="38"/>
    </row>
    <row r="23" spans="2:4">
      <c r="B23" s="106"/>
      <c r="C23" s="106" t="s">
        <v>146</v>
      </c>
      <c r="D23" s="107"/>
    </row>
    <row r="24" spans="2:4">
      <c r="B24" s="106"/>
      <c r="C24" s="106"/>
      <c r="D24" s="107"/>
    </row>
    <row r="25" spans="2:4">
      <c r="B25" s="109" t="s">
        <v>138</v>
      </c>
      <c r="D25" s="38"/>
    </row>
    <row r="26" spans="2:4">
      <c r="B26" s="106"/>
      <c r="C26" s="106" t="s">
        <v>147</v>
      </c>
    </row>
    <row r="27" spans="2:4">
      <c r="B27" s="106"/>
      <c r="C27" s="106"/>
    </row>
    <row r="28" spans="2:4">
      <c r="B28" s="109" t="s">
        <v>144</v>
      </c>
      <c r="C28" s="106"/>
    </row>
    <row r="29" spans="2:4">
      <c r="B29" s="106"/>
      <c r="C29" s="106" t="s">
        <v>161</v>
      </c>
    </row>
    <row r="30" spans="2:4">
      <c r="B30" s="106"/>
      <c r="C30" s="108"/>
    </row>
    <row r="31" spans="2:4">
      <c r="B31" s="109" t="s">
        <v>131</v>
      </c>
      <c r="C31" s="106"/>
    </row>
    <row r="32" spans="2:4">
      <c r="B32" s="106"/>
      <c r="C32" s="112" t="s">
        <v>134</v>
      </c>
    </row>
    <row r="33" spans="1:4">
      <c r="B33" s="106"/>
      <c r="C33" s="112" t="s">
        <v>136</v>
      </c>
    </row>
    <row r="34" spans="1:4">
      <c r="B34" s="106"/>
      <c r="C34" s="112" t="s">
        <v>135</v>
      </c>
    </row>
    <row r="35" spans="1:4">
      <c r="B35" s="106"/>
      <c r="C35" s="112" t="s">
        <v>148</v>
      </c>
    </row>
    <row r="36" spans="1:4">
      <c r="B36" s="106"/>
      <c r="C36" s="112" t="s">
        <v>149</v>
      </c>
    </row>
    <row r="37" spans="1:4">
      <c r="B37" s="106"/>
      <c r="C37" s="112" t="s">
        <v>150</v>
      </c>
    </row>
    <row r="38" spans="1:4">
      <c r="A38" s="114"/>
      <c r="B38" s="114"/>
      <c r="C38" s="114"/>
      <c r="D38" s="115"/>
    </row>
  </sheetData>
  <sheetProtection algorithmName="SHA-512" hashValue="D1TXh4U2TZrjXiUh+tuQbsE1wg+l2PmFeghaRxamKYrfntTa9tmIdgXSQcCfW/8BF9kXZ6DpVaQYr5qlqfw19g==" saltValue="H92mQBsdl/zF1f6nXc2r6g==" spinCount="100000" sheet="1" scenarios="1" selectLockedCells="1"/>
  <phoneticPr fontId="1"/>
  <dataValidations count="1">
    <dataValidation allowBlank="1" showErrorMessage="1" promptTitle="以下に該当しないこと" prompt="・営利機関との共同研究での利用_x000a_・営利機関からの委託研究での利用_x000a_・営利を目的とした研究開発（特許等の取得を目的とした研究開発を含む）での利用" sqref="C4" xr:uid="{BE1915AE-7C2C-E843-AADC-24122A476B8C}"/>
  </dataValidations>
  <hyperlinks>
    <hyperlink ref="C32" r:id="rId1" xr:uid="{F814B210-CD2A-C248-9AD7-6E4F86B110DA}"/>
    <hyperlink ref="C33" r:id="rId2" xr:uid="{3F32A293-B092-FA47-A490-50412DA2C2D4}"/>
    <hyperlink ref="C34" r:id="rId3" xr:uid="{E5D7E8AC-E386-D94B-A2D8-27469EDF7FA3}"/>
    <hyperlink ref="C35" r:id="rId4" display="JCM株一覧表" xr:uid="{80F86225-CB0C-8340-865B-870D2C98F969}"/>
    <hyperlink ref="C36" r:id="rId5" display="JCM BLAST検索" xr:uid="{DB294AEC-9C78-A240-8D54-63A3D729FD40}"/>
    <hyperlink ref="C37" r:id="rId6" display="提供のFAQ" xr:uid="{74065A1C-38A5-DE48-97E5-950B74DDFA03}"/>
  </hyperlinks>
  <pageMargins left="0.70866141732283472" right="0.70866141732283472" top="0.74803149606299213" bottom="0.74803149606299213" header="0.31496062992125984" footer="0.31496062992125984"/>
  <pageSetup paperSize="9" scale="79" orientation="portrait" horizontalDpi="0" verticalDpi="0"/>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FF"/>
  </sheetPr>
  <dimension ref="A1:AA98"/>
  <sheetViews>
    <sheetView showGridLines="0" zoomScaleNormal="100" zoomScaleSheetLayoutView="100" workbookViewId="0">
      <selection activeCell="B7" sqref="B7"/>
    </sheetView>
  </sheetViews>
  <sheetFormatPr baseColWidth="10" defaultColWidth="12.83203125" defaultRowHeight="25" customHeight="1"/>
  <cols>
    <col min="1" max="1" width="22" style="3" customWidth="1"/>
    <col min="2" max="2" width="60.1640625" style="3" customWidth="1"/>
    <col min="3" max="3" width="41.33203125" style="3" customWidth="1"/>
    <col min="4" max="4" width="11.6640625" style="3" customWidth="1"/>
    <col min="5" max="5" width="17.5" style="3" customWidth="1"/>
    <col min="6" max="6" width="13.1640625" style="3" customWidth="1"/>
    <col min="7" max="7" width="4.33203125" style="3" bestFit="1" customWidth="1"/>
    <col min="8" max="8" width="12.83203125" style="3"/>
    <col min="9" max="9" width="13" style="3" bestFit="1" customWidth="1"/>
    <col min="10" max="16384" width="12.83203125" style="3"/>
  </cols>
  <sheetData>
    <row r="1" spans="1:9" ht="39" customHeight="1">
      <c r="A1" s="26" t="s">
        <v>0</v>
      </c>
      <c r="B1" s="1"/>
      <c r="C1" s="2" t="s">
        <v>133</v>
      </c>
      <c r="I1" s="4"/>
    </row>
    <row r="2" spans="1:9" ht="23" customHeight="1">
      <c r="A2" s="3" t="s">
        <v>129</v>
      </c>
      <c r="I2" s="4"/>
    </row>
    <row r="3" spans="1:9" ht="23" customHeight="1">
      <c r="A3" s="3" t="s">
        <v>1</v>
      </c>
      <c r="I3" s="4"/>
    </row>
    <row r="4" spans="1:9" ht="23" customHeight="1">
      <c r="A4" s="3" t="s">
        <v>2</v>
      </c>
      <c r="B4" s="38"/>
      <c r="C4" s="38"/>
      <c r="I4" s="4"/>
    </row>
    <row r="5" spans="1:9" ht="23" customHeight="1">
      <c r="A5" s="50" t="s">
        <v>3</v>
      </c>
      <c r="B5" s="38"/>
      <c r="C5" s="38"/>
      <c r="I5" s="4"/>
    </row>
    <row r="6" spans="1:9" ht="10" customHeight="1">
      <c r="B6" s="38"/>
      <c r="C6" s="38"/>
      <c r="I6" s="4"/>
    </row>
    <row r="7" spans="1:9" ht="23" customHeight="1">
      <c r="B7" s="103" t="s">
        <v>132</v>
      </c>
      <c r="C7" s="118" t="s">
        <v>167</v>
      </c>
      <c r="I7" s="4"/>
    </row>
    <row r="8" spans="1:9" ht="10" customHeight="1">
      <c r="B8" s="101"/>
      <c r="C8" s="102"/>
      <c r="I8" s="4"/>
    </row>
    <row r="9" spans="1:9" ht="23" customHeight="1">
      <c r="A9" s="50" t="s">
        <v>4</v>
      </c>
      <c r="I9" s="4"/>
    </row>
    <row r="10" spans="1:9" ht="23" customHeight="1">
      <c r="A10" s="32" t="s">
        <v>5</v>
      </c>
      <c r="B10" s="30" t="s">
        <v>6</v>
      </c>
      <c r="I10" s="4"/>
    </row>
    <row r="11" spans="1:9" ht="23" customHeight="1">
      <c r="A11" s="32" t="s">
        <v>7</v>
      </c>
      <c r="B11" s="31" t="s">
        <v>8</v>
      </c>
      <c r="I11" s="4"/>
    </row>
    <row r="12" spans="1:9" ht="33" customHeight="1">
      <c r="A12" s="51" t="s">
        <v>9</v>
      </c>
      <c r="B12" s="5"/>
      <c r="I12" s="4"/>
    </row>
    <row r="13" spans="1:9" ht="25" customHeight="1">
      <c r="A13" s="6" t="s">
        <v>113</v>
      </c>
      <c r="B13" s="7"/>
      <c r="C13" s="8" t="s">
        <v>10</v>
      </c>
      <c r="D13" s="4" t="str">
        <f>IF(B14="","",YEAR(B14)&amp;" 年 "&amp;MONTH(B14)&amp;" 月 "&amp;DAY(B14)&amp;" 日")</f>
        <v/>
      </c>
      <c r="I13" s="4"/>
    </row>
    <row r="14" spans="1:9" ht="25" customHeight="1">
      <c r="A14" s="9" t="s">
        <v>11</v>
      </c>
      <c r="B14" s="45"/>
      <c r="C14" s="10" t="s">
        <v>12</v>
      </c>
      <c r="I14" s="4"/>
    </row>
    <row r="15" spans="1:9" ht="25" customHeight="1">
      <c r="C15" s="10"/>
      <c r="I15" s="4"/>
    </row>
    <row r="16" spans="1:9" ht="25" customHeight="1">
      <c r="A16" s="6" t="s">
        <v>112</v>
      </c>
      <c r="B16" s="7"/>
      <c r="I16" s="4"/>
    </row>
    <row r="17" spans="1:9" ht="25" customHeight="1">
      <c r="A17" s="9" t="s">
        <v>13</v>
      </c>
      <c r="B17" s="44"/>
      <c r="C17" s="10" t="s">
        <v>120</v>
      </c>
      <c r="I17" s="4"/>
    </row>
    <row r="18" spans="1:9" ht="25" customHeight="1">
      <c r="C18" s="104" t="s">
        <v>121</v>
      </c>
      <c r="I18" s="4"/>
    </row>
    <row r="19" spans="1:9" ht="25" customHeight="1">
      <c r="A19" s="6" t="s">
        <v>14</v>
      </c>
      <c r="B19" s="7"/>
      <c r="I19" s="4"/>
    </row>
    <row r="20" spans="1:9" ht="25" customHeight="1">
      <c r="A20" s="9" t="s">
        <v>15</v>
      </c>
      <c r="B20" s="44"/>
      <c r="C20" s="10" t="s">
        <v>168</v>
      </c>
      <c r="I20" s="4"/>
    </row>
    <row r="21" spans="1:9" ht="25" customHeight="1">
      <c r="A21" s="9" t="s">
        <v>16</v>
      </c>
      <c r="B21" s="44"/>
      <c r="C21" s="104" t="s">
        <v>169</v>
      </c>
      <c r="I21" s="4"/>
    </row>
    <row r="22" spans="1:9" ht="25" customHeight="1">
      <c r="A22" s="9" t="s">
        <v>17</v>
      </c>
      <c r="B22" s="44"/>
      <c r="C22" s="53"/>
      <c r="I22" s="4"/>
    </row>
    <row r="23" spans="1:9" ht="25" customHeight="1">
      <c r="C23" s="10"/>
      <c r="I23" s="4"/>
    </row>
    <row r="24" spans="1:9" ht="25" customHeight="1">
      <c r="A24" s="6" t="s">
        <v>114</v>
      </c>
      <c r="B24" s="7"/>
      <c r="C24" s="10" t="s">
        <v>18</v>
      </c>
      <c r="I24" s="4"/>
    </row>
    <row r="25" spans="1:9" ht="25" customHeight="1">
      <c r="A25" s="9" t="s">
        <v>19</v>
      </c>
      <c r="B25" s="44"/>
      <c r="C25" s="10"/>
      <c r="I25" s="4"/>
    </row>
    <row r="26" spans="1:9" ht="25" customHeight="1">
      <c r="A26" s="9" t="s">
        <v>20</v>
      </c>
      <c r="B26" s="44"/>
      <c r="C26" s="10"/>
      <c r="I26" s="4"/>
    </row>
    <row r="27" spans="1:9" ht="25" customHeight="1">
      <c r="A27" s="9" t="s">
        <v>21</v>
      </c>
      <c r="B27" s="44"/>
      <c r="C27" s="10" t="s">
        <v>22</v>
      </c>
      <c r="I27" s="4"/>
    </row>
    <row r="28" spans="1:9" ht="25" customHeight="1">
      <c r="A28" s="9" t="s">
        <v>23</v>
      </c>
      <c r="B28" s="44"/>
      <c r="C28" s="10"/>
      <c r="I28" s="4"/>
    </row>
    <row r="29" spans="1:9" ht="25" customHeight="1">
      <c r="A29" s="9" t="s">
        <v>24</v>
      </c>
      <c r="B29" s="44"/>
      <c r="C29" s="10"/>
      <c r="I29" s="4"/>
    </row>
    <row r="30" spans="1:9" ht="25" customHeight="1">
      <c r="A30" s="9" t="s">
        <v>25</v>
      </c>
      <c r="B30" s="44"/>
      <c r="C30" s="10"/>
      <c r="I30" s="4"/>
    </row>
    <row r="31" spans="1:9" ht="25" customHeight="1">
      <c r="A31" s="9" t="s">
        <v>26</v>
      </c>
      <c r="B31" s="44"/>
      <c r="C31" s="10" t="s">
        <v>122</v>
      </c>
      <c r="I31" s="4"/>
    </row>
    <row r="32" spans="1:9" ht="25" customHeight="1">
      <c r="A32" s="9" t="s">
        <v>27</v>
      </c>
      <c r="B32" s="43"/>
      <c r="C32" s="10" t="s">
        <v>28</v>
      </c>
      <c r="I32" s="4"/>
    </row>
    <row r="33" spans="1:9" ht="25" customHeight="1">
      <c r="C33" s="10"/>
      <c r="I33" s="4"/>
    </row>
    <row r="34" spans="1:9" ht="25" customHeight="1">
      <c r="A34" s="6" t="s">
        <v>115</v>
      </c>
      <c r="B34" s="7"/>
      <c r="C34" s="10" t="s">
        <v>29</v>
      </c>
      <c r="I34" s="4"/>
    </row>
    <row r="35" spans="1:9" ht="25" customHeight="1">
      <c r="A35" s="9" t="s">
        <v>19</v>
      </c>
      <c r="B35" s="44"/>
      <c r="I35" s="4"/>
    </row>
    <row r="36" spans="1:9" ht="25" customHeight="1">
      <c r="A36" s="9" t="s">
        <v>30</v>
      </c>
      <c r="B36" s="44"/>
      <c r="C36" s="10"/>
      <c r="I36" s="4"/>
    </row>
    <row r="37" spans="1:9" ht="25" customHeight="1">
      <c r="A37" s="9" t="s">
        <v>20</v>
      </c>
      <c r="B37" s="44"/>
      <c r="I37" s="4"/>
    </row>
    <row r="38" spans="1:9" ht="25" customHeight="1">
      <c r="A38" s="9" t="s">
        <v>26</v>
      </c>
      <c r="B38" s="44"/>
      <c r="I38" s="4"/>
    </row>
    <row r="39" spans="1:9" ht="25" customHeight="1">
      <c r="A39" s="9" t="s">
        <v>31</v>
      </c>
      <c r="B39" s="43"/>
      <c r="C39" s="10"/>
      <c r="I39" s="4"/>
    </row>
    <row r="40" spans="1:9" ht="25" customHeight="1">
      <c r="A40" s="9" t="s">
        <v>32</v>
      </c>
      <c r="B40" s="43"/>
      <c r="C40" s="10" t="s">
        <v>33</v>
      </c>
      <c r="I40" s="4"/>
    </row>
    <row r="41" spans="1:9" ht="25" customHeight="1">
      <c r="C41" s="4" t="e">
        <f>IF(#REF!="","","担当者所属先URL："&amp;#REF!)</f>
        <v>#REF!</v>
      </c>
      <c r="I41" s="4"/>
    </row>
    <row r="42" spans="1:9" ht="25" customHeight="1">
      <c r="A42" s="6" t="s">
        <v>116</v>
      </c>
      <c r="B42" s="7"/>
      <c r="I42" s="4"/>
    </row>
    <row r="43" spans="1:9" ht="25" customHeight="1">
      <c r="A43" s="9" t="s">
        <v>34</v>
      </c>
      <c r="B43" s="44"/>
      <c r="C43" s="53" t="s">
        <v>35</v>
      </c>
      <c r="I43" s="4"/>
    </row>
    <row r="44" spans="1:9" ht="25" customHeight="1">
      <c r="A44" s="9" t="s">
        <v>36</v>
      </c>
      <c r="B44" s="44"/>
      <c r="I44" s="4"/>
    </row>
    <row r="45" spans="1:9" ht="25" customHeight="1">
      <c r="A45" s="9" t="s">
        <v>37</v>
      </c>
      <c r="B45" s="44"/>
      <c r="C45" s="53"/>
      <c r="I45" s="4"/>
    </row>
    <row r="46" spans="1:9" ht="25" customHeight="1">
      <c r="A46" s="9" t="s">
        <v>23</v>
      </c>
      <c r="B46" s="44"/>
      <c r="C46" s="53"/>
      <c r="I46" s="4"/>
    </row>
    <row r="47" spans="1:9" ht="25" customHeight="1">
      <c r="A47" s="9" t="s">
        <v>24</v>
      </c>
      <c r="B47" s="44"/>
      <c r="C47" s="53"/>
      <c r="I47" s="4"/>
    </row>
    <row r="48" spans="1:9" ht="25" customHeight="1">
      <c r="A48" s="9" t="s">
        <v>26</v>
      </c>
      <c r="B48" s="44"/>
      <c r="C48" s="53"/>
      <c r="I48" s="4"/>
    </row>
    <row r="49" spans="1:27" ht="25" customHeight="1">
      <c r="A49" s="9" t="s">
        <v>38</v>
      </c>
      <c r="B49" s="43"/>
      <c r="C49" s="10" t="s">
        <v>28</v>
      </c>
      <c r="I49" s="4"/>
    </row>
    <row r="50" spans="1:27" ht="25" customHeight="1">
      <c r="C50" s="10"/>
      <c r="I50" s="4"/>
    </row>
    <row r="51" spans="1:27" ht="25" customHeight="1">
      <c r="A51" s="6" t="s">
        <v>117</v>
      </c>
      <c r="B51" s="7"/>
      <c r="C51" s="142"/>
      <c r="D51" s="142"/>
      <c r="E51" s="142"/>
      <c r="F51" s="85"/>
      <c r="I51" s="4"/>
    </row>
    <row r="52" spans="1:27" ht="103" customHeight="1">
      <c r="A52" s="11" t="s">
        <v>166</v>
      </c>
      <c r="B52" s="34"/>
      <c r="C52" s="145" t="s">
        <v>128</v>
      </c>
      <c r="D52" s="142"/>
      <c r="E52" s="47"/>
      <c r="F52" s="85"/>
      <c r="I52" s="4"/>
    </row>
    <row r="53" spans="1:27" ht="25" customHeight="1">
      <c r="A53" s="48"/>
      <c r="B53" s="49"/>
      <c r="C53" s="85"/>
      <c r="D53" s="85"/>
      <c r="E53" s="47"/>
      <c r="F53" s="4">
        <f>COUNTIF(E59:E78,"2")</f>
        <v>0</v>
      </c>
      <c r="I53" s="4"/>
    </row>
    <row r="54" spans="1:27" ht="25" customHeight="1">
      <c r="A54" s="42" t="s">
        <v>141</v>
      </c>
      <c r="B54" s="49"/>
      <c r="C54" s="85"/>
      <c r="D54" s="85"/>
      <c r="E54" s="47"/>
      <c r="F54" s="4">
        <f>COUNTIF(F59:F78,"*なし*")</f>
        <v>0</v>
      </c>
      <c r="I54" s="4"/>
    </row>
    <row r="55" spans="1:27" ht="25" customHeight="1">
      <c r="A55" s="42" t="s">
        <v>125</v>
      </c>
      <c r="F55" s="4">
        <f>COUNTIF(F59:F78,"*あり*")</f>
        <v>0</v>
      </c>
      <c r="I55" s="4"/>
      <c r="P55" s="12"/>
      <c r="Q55" s="12"/>
    </row>
    <row r="56" spans="1:27" ht="25" customHeight="1">
      <c r="A56" s="6" t="s">
        <v>119</v>
      </c>
      <c r="B56" s="7"/>
      <c r="C56" s="7"/>
      <c r="D56" s="7"/>
      <c r="E56" s="7"/>
      <c r="F56" s="7"/>
      <c r="G56" s="7"/>
      <c r="H56" s="13"/>
      <c r="I56" s="13"/>
      <c r="J56" s="13"/>
      <c r="K56" s="13"/>
      <c r="L56" s="13"/>
      <c r="M56" s="13"/>
      <c r="N56" s="13"/>
      <c r="O56" s="13"/>
      <c r="P56" s="14"/>
      <c r="Q56" s="14"/>
      <c r="R56" s="13"/>
      <c r="S56" s="13"/>
      <c r="T56" s="13"/>
      <c r="U56" s="13"/>
      <c r="V56" s="13"/>
      <c r="W56" s="13"/>
      <c r="X56" s="13"/>
      <c r="Y56" s="13"/>
      <c r="Z56" s="13"/>
      <c r="AA56" s="13"/>
    </row>
    <row r="57" spans="1:27" ht="25" customHeight="1" thickBot="1">
      <c r="A57" s="52" t="s">
        <v>39</v>
      </c>
      <c r="B57" s="7"/>
      <c r="C57" s="7"/>
      <c r="D57" s="7"/>
      <c r="E57" s="7"/>
      <c r="F57" s="7"/>
      <c r="G57" s="7"/>
      <c r="H57" s="13"/>
      <c r="I57" s="13"/>
      <c r="J57" s="13"/>
      <c r="K57" s="13"/>
      <c r="L57" s="13"/>
      <c r="M57" s="13"/>
      <c r="N57" s="13"/>
      <c r="O57" s="13"/>
      <c r="P57" s="14"/>
      <c r="Q57" s="14"/>
      <c r="R57" s="13"/>
      <c r="S57" s="13"/>
      <c r="T57" s="13"/>
      <c r="U57" s="13"/>
      <c r="V57" s="13"/>
      <c r="W57" s="13"/>
      <c r="X57" s="13"/>
      <c r="Y57" s="13"/>
      <c r="Z57" s="13"/>
      <c r="AA57" s="13"/>
    </row>
    <row r="58" spans="1:27" ht="75" customHeight="1" thickBot="1">
      <c r="A58" s="35" t="s">
        <v>162</v>
      </c>
      <c r="B58" s="36" t="s">
        <v>163</v>
      </c>
      <c r="C58" s="36" t="s">
        <v>171</v>
      </c>
      <c r="D58" s="37" t="s">
        <v>40</v>
      </c>
      <c r="E58" s="36" t="s">
        <v>164</v>
      </c>
      <c r="F58" s="36" t="s">
        <v>165</v>
      </c>
      <c r="G58" s="15" t="s">
        <v>41</v>
      </c>
      <c r="H58" s="16"/>
      <c r="I58" s="16"/>
      <c r="J58" s="16"/>
      <c r="K58" s="16"/>
      <c r="L58" s="17"/>
      <c r="M58" s="17"/>
      <c r="N58" s="17"/>
      <c r="O58" s="14"/>
      <c r="P58" s="13"/>
      <c r="Q58" s="13"/>
      <c r="R58" s="13"/>
      <c r="S58" s="13"/>
      <c r="T58" s="13"/>
      <c r="U58" s="13"/>
      <c r="V58" s="13"/>
      <c r="W58" s="13"/>
      <c r="X58" s="13"/>
      <c r="Y58" s="13"/>
      <c r="Z58" s="13"/>
      <c r="AA58" s="13"/>
    </row>
    <row r="59" spans="1:27" s="99" customFormat="1" ht="24" customHeight="1">
      <c r="A59" s="90"/>
      <c r="B59" s="91"/>
      <c r="C59" s="92"/>
      <c r="D59" s="93"/>
      <c r="E59" s="93"/>
      <c r="F59" s="46"/>
      <c r="G59" s="94">
        <v>1</v>
      </c>
      <c r="H59" s="95"/>
      <c r="I59" s="95"/>
      <c r="J59" s="95"/>
      <c r="K59" s="95"/>
      <c r="L59" s="96"/>
      <c r="M59" s="96"/>
      <c r="N59" s="96"/>
      <c r="O59" s="97"/>
      <c r="P59" s="98"/>
      <c r="Q59" s="98"/>
      <c r="R59" s="98"/>
      <c r="S59" s="98"/>
      <c r="T59" s="98"/>
      <c r="U59" s="98"/>
      <c r="V59" s="98"/>
      <c r="W59" s="98"/>
      <c r="X59" s="98"/>
      <c r="Y59" s="98"/>
      <c r="Z59" s="98"/>
      <c r="AA59" s="98"/>
    </row>
    <row r="60" spans="1:27" s="99" customFormat="1" ht="24" customHeight="1">
      <c r="A60" s="90"/>
      <c r="B60" s="91"/>
      <c r="C60" s="92"/>
      <c r="D60" s="93"/>
      <c r="E60" s="93"/>
      <c r="F60" s="46"/>
      <c r="G60" s="100">
        <v>2</v>
      </c>
      <c r="H60" s="95"/>
      <c r="I60" s="95"/>
      <c r="J60" s="95"/>
      <c r="K60" s="95"/>
      <c r="L60" s="96"/>
      <c r="M60" s="96"/>
      <c r="N60" s="96"/>
      <c r="O60" s="97"/>
      <c r="P60" s="98"/>
      <c r="Q60" s="98"/>
      <c r="R60" s="98"/>
      <c r="S60" s="98"/>
      <c r="T60" s="98"/>
      <c r="U60" s="98"/>
      <c r="V60" s="98"/>
      <c r="W60" s="98"/>
      <c r="X60" s="98"/>
      <c r="Y60" s="98"/>
      <c r="Z60" s="98"/>
      <c r="AA60" s="98"/>
    </row>
    <row r="61" spans="1:27" s="99" customFormat="1" ht="24" customHeight="1">
      <c r="A61" s="90"/>
      <c r="B61" s="91"/>
      <c r="C61" s="92"/>
      <c r="D61" s="93"/>
      <c r="E61" s="93"/>
      <c r="F61" s="46"/>
      <c r="G61" s="100">
        <v>3</v>
      </c>
      <c r="H61" s="95"/>
      <c r="I61" s="95"/>
      <c r="J61" s="95"/>
      <c r="K61" s="95"/>
      <c r="L61" s="96"/>
      <c r="M61" s="96"/>
      <c r="N61" s="96"/>
      <c r="O61" s="97"/>
      <c r="P61" s="98"/>
      <c r="Q61" s="98"/>
      <c r="R61" s="98"/>
      <c r="S61" s="98"/>
      <c r="T61" s="98"/>
      <c r="U61" s="98"/>
      <c r="V61" s="98"/>
      <c r="W61" s="98"/>
      <c r="X61" s="98"/>
      <c r="Y61" s="98"/>
      <c r="Z61" s="98"/>
      <c r="AA61" s="98"/>
    </row>
    <row r="62" spans="1:27" s="99" customFormat="1" ht="24" customHeight="1">
      <c r="A62" s="90"/>
      <c r="B62" s="91"/>
      <c r="C62" s="92"/>
      <c r="D62" s="93"/>
      <c r="E62" s="93"/>
      <c r="F62" s="46"/>
      <c r="G62" s="100">
        <v>4</v>
      </c>
      <c r="H62" s="95"/>
      <c r="I62" s="95"/>
      <c r="J62" s="95"/>
      <c r="K62" s="95"/>
      <c r="L62" s="96"/>
      <c r="M62" s="96"/>
      <c r="N62" s="96"/>
      <c r="O62" s="97"/>
      <c r="P62" s="98"/>
      <c r="Q62" s="98"/>
      <c r="R62" s="98"/>
      <c r="S62" s="98"/>
      <c r="T62" s="98"/>
      <c r="U62" s="98"/>
      <c r="V62" s="98"/>
      <c r="W62" s="98"/>
      <c r="X62" s="98"/>
      <c r="Y62" s="98"/>
      <c r="Z62" s="98"/>
      <c r="AA62" s="98"/>
    </row>
    <row r="63" spans="1:27" s="99" customFormat="1" ht="24" customHeight="1">
      <c r="A63" s="90"/>
      <c r="B63" s="91"/>
      <c r="C63" s="92"/>
      <c r="D63" s="93"/>
      <c r="E63" s="93"/>
      <c r="F63" s="46"/>
      <c r="G63" s="100">
        <v>5</v>
      </c>
      <c r="H63" s="95"/>
      <c r="I63" s="95"/>
      <c r="J63" s="95"/>
      <c r="K63" s="95"/>
      <c r="L63" s="96"/>
      <c r="M63" s="96"/>
      <c r="N63" s="96"/>
      <c r="O63" s="97"/>
      <c r="P63" s="98"/>
      <c r="Q63" s="98"/>
      <c r="R63" s="98"/>
      <c r="S63" s="98"/>
      <c r="T63" s="98"/>
      <c r="U63" s="98"/>
      <c r="V63" s="98"/>
      <c r="W63" s="98"/>
      <c r="X63" s="98"/>
      <c r="Y63" s="98"/>
      <c r="Z63" s="98"/>
      <c r="AA63" s="98"/>
    </row>
    <row r="64" spans="1:27" s="99" customFormat="1" ht="24" customHeight="1">
      <c r="A64" s="90"/>
      <c r="B64" s="91"/>
      <c r="C64" s="92"/>
      <c r="D64" s="93"/>
      <c r="E64" s="93"/>
      <c r="F64" s="46"/>
      <c r="G64" s="100">
        <v>6</v>
      </c>
      <c r="H64" s="95"/>
      <c r="I64" s="95"/>
      <c r="J64" s="95"/>
      <c r="K64" s="95"/>
      <c r="L64" s="96"/>
      <c r="M64" s="96"/>
      <c r="N64" s="96"/>
      <c r="O64" s="97"/>
      <c r="P64" s="98"/>
      <c r="Q64" s="98"/>
      <c r="R64" s="98"/>
      <c r="S64" s="98"/>
      <c r="T64" s="98"/>
      <c r="U64" s="98"/>
      <c r="V64" s="98"/>
      <c r="W64" s="98"/>
      <c r="X64" s="98"/>
      <c r="Y64" s="98"/>
      <c r="Z64" s="98"/>
      <c r="AA64" s="98"/>
    </row>
    <row r="65" spans="1:27" s="99" customFormat="1" ht="24" customHeight="1">
      <c r="A65" s="90"/>
      <c r="B65" s="91"/>
      <c r="C65" s="92"/>
      <c r="D65" s="93"/>
      <c r="E65" s="93"/>
      <c r="F65" s="46"/>
      <c r="G65" s="100">
        <v>7</v>
      </c>
      <c r="H65" s="95"/>
      <c r="I65" s="95"/>
      <c r="J65" s="95"/>
      <c r="K65" s="95"/>
      <c r="L65" s="96"/>
      <c r="M65" s="96"/>
      <c r="N65" s="96"/>
      <c r="O65" s="97"/>
      <c r="P65" s="98"/>
      <c r="Q65" s="98"/>
      <c r="R65" s="98"/>
      <c r="S65" s="98"/>
      <c r="T65" s="98"/>
      <c r="U65" s="98"/>
      <c r="V65" s="98"/>
      <c r="W65" s="98"/>
      <c r="X65" s="98"/>
      <c r="Y65" s="98"/>
      <c r="Z65" s="98"/>
      <c r="AA65" s="98"/>
    </row>
    <row r="66" spans="1:27" s="99" customFormat="1" ht="24" customHeight="1">
      <c r="A66" s="90"/>
      <c r="B66" s="91"/>
      <c r="C66" s="92"/>
      <c r="D66" s="93"/>
      <c r="E66" s="93"/>
      <c r="F66" s="46"/>
      <c r="G66" s="100">
        <v>8</v>
      </c>
      <c r="H66" s="95"/>
      <c r="I66" s="95"/>
      <c r="J66" s="95"/>
      <c r="K66" s="95"/>
      <c r="L66" s="96"/>
      <c r="M66" s="96"/>
      <c r="N66" s="96"/>
      <c r="O66" s="97"/>
      <c r="P66" s="98"/>
      <c r="Q66" s="98"/>
      <c r="R66" s="98"/>
      <c r="S66" s="98"/>
      <c r="T66" s="98"/>
      <c r="U66" s="98"/>
      <c r="V66" s="98"/>
      <c r="W66" s="98"/>
      <c r="X66" s="98"/>
      <c r="Y66" s="98"/>
      <c r="Z66" s="98"/>
      <c r="AA66" s="98"/>
    </row>
    <row r="67" spans="1:27" s="99" customFormat="1" ht="24" customHeight="1">
      <c r="A67" s="90"/>
      <c r="B67" s="91"/>
      <c r="C67" s="92"/>
      <c r="D67" s="93"/>
      <c r="E67" s="93"/>
      <c r="F67" s="46"/>
      <c r="G67" s="100">
        <v>9</v>
      </c>
      <c r="H67" s="95"/>
      <c r="I67" s="95"/>
      <c r="J67" s="95"/>
      <c r="K67" s="95"/>
      <c r="L67" s="96"/>
      <c r="M67" s="96"/>
      <c r="N67" s="96"/>
      <c r="O67" s="97"/>
      <c r="P67" s="98"/>
      <c r="Q67" s="98"/>
      <c r="R67" s="98"/>
      <c r="S67" s="98"/>
      <c r="T67" s="98"/>
      <c r="U67" s="98"/>
      <c r="V67" s="98"/>
      <c r="W67" s="98"/>
      <c r="X67" s="98"/>
      <c r="Y67" s="98"/>
      <c r="Z67" s="98"/>
      <c r="AA67" s="98"/>
    </row>
    <row r="68" spans="1:27" s="99" customFormat="1" ht="24" customHeight="1">
      <c r="A68" s="90"/>
      <c r="B68" s="91"/>
      <c r="C68" s="92"/>
      <c r="D68" s="93"/>
      <c r="E68" s="93"/>
      <c r="F68" s="46"/>
      <c r="G68" s="100">
        <v>10</v>
      </c>
      <c r="H68" s="95"/>
      <c r="I68" s="95"/>
      <c r="J68" s="95"/>
      <c r="K68" s="95"/>
      <c r="L68" s="96"/>
      <c r="M68" s="96"/>
      <c r="N68" s="96"/>
      <c r="O68" s="97"/>
      <c r="P68" s="98"/>
      <c r="Q68" s="98"/>
      <c r="R68" s="98"/>
      <c r="S68" s="98"/>
      <c r="T68" s="98"/>
      <c r="U68" s="98"/>
      <c r="V68" s="98"/>
      <c r="W68" s="98"/>
      <c r="X68" s="98"/>
      <c r="Y68" s="98"/>
      <c r="Z68" s="98"/>
      <c r="AA68" s="98"/>
    </row>
    <row r="69" spans="1:27" s="99" customFormat="1" ht="24" customHeight="1">
      <c r="A69" s="90"/>
      <c r="B69" s="91"/>
      <c r="C69" s="92"/>
      <c r="D69" s="93"/>
      <c r="E69" s="93"/>
      <c r="F69" s="46"/>
      <c r="G69" s="100">
        <v>11</v>
      </c>
      <c r="H69" s="95"/>
      <c r="I69" s="95"/>
      <c r="J69" s="95"/>
      <c r="K69" s="95"/>
      <c r="L69" s="96"/>
      <c r="M69" s="96"/>
      <c r="N69" s="96"/>
      <c r="O69" s="97"/>
      <c r="P69" s="98"/>
      <c r="Q69" s="98"/>
      <c r="R69" s="98"/>
      <c r="S69" s="98"/>
      <c r="T69" s="98"/>
      <c r="U69" s="98"/>
      <c r="V69" s="98"/>
      <c r="W69" s="98"/>
      <c r="X69" s="98"/>
      <c r="Y69" s="98"/>
      <c r="Z69" s="98"/>
      <c r="AA69" s="98"/>
    </row>
    <row r="70" spans="1:27" s="99" customFormat="1" ht="24" customHeight="1">
      <c r="A70" s="90"/>
      <c r="B70" s="91"/>
      <c r="C70" s="92"/>
      <c r="D70" s="93"/>
      <c r="E70" s="93"/>
      <c r="F70" s="46"/>
      <c r="G70" s="100">
        <v>12</v>
      </c>
      <c r="H70" s="95"/>
      <c r="I70" s="95"/>
      <c r="J70" s="95"/>
      <c r="K70" s="95"/>
      <c r="L70" s="96"/>
      <c r="M70" s="96"/>
      <c r="N70" s="96"/>
      <c r="O70" s="97"/>
      <c r="P70" s="98"/>
      <c r="Q70" s="98"/>
      <c r="R70" s="98"/>
      <c r="S70" s="98"/>
      <c r="T70" s="98"/>
      <c r="U70" s="98"/>
      <c r="V70" s="98"/>
      <c r="W70" s="98"/>
      <c r="X70" s="98"/>
      <c r="Y70" s="98"/>
      <c r="Z70" s="98"/>
      <c r="AA70" s="98"/>
    </row>
    <row r="71" spans="1:27" s="99" customFormat="1" ht="24" customHeight="1">
      <c r="A71" s="90"/>
      <c r="B71" s="91"/>
      <c r="C71" s="92"/>
      <c r="D71" s="93"/>
      <c r="E71" s="93"/>
      <c r="F71" s="46"/>
      <c r="G71" s="100">
        <v>13</v>
      </c>
      <c r="H71" s="95"/>
      <c r="I71" s="95"/>
      <c r="J71" s="95"/>
      <c r="K71" s="95"/>
      <c r="L71" s="96"/>
      <c r="M71" s="96"/>
      <c r="N71" s="96"/>
      <c r="O71" s="97"/>
      <c r="P71" s="98"/>
      <c r="Q71" s="98"/>
      <c r="R71" s="98"/>
      <c r="S71" s="98"/>
      <c r="T71" s="98"/>
      <c r="U71" s="98"/>
      <c r="V71" s="98"/>
      <c r="W71" s="98"/>
      <c r="X71" s="98"/>
      <c r="Y71" s="98"/>
      <c r="Z71" s="98"/>
      <c r="AA71" s="98"/>
    </row>
    <row r="72" spans="1:27" s="99" customFormat="1" ht="24" customHeight="1">
      <c r="A72" s="90"/>
      <c r="B72" s="91"/>
      <c r="C72" s="92"/>
      <c r="D72" s="93"/>
      <c r="E72" s="93"/>
      <c r="F72" s="46"/>
      <c r="G72" s="100">
        <v>14</v>
      </c>
      <c r="H72" s="95"/>
      <c r="I72" s="95"/>
      <c r="J72" s="95"/>
      <c r="K72" s="95"/>
      <c r="L72" s="96"/>
      <c r="M72" s="96"/>
      <c r="N72" s="96"/>
      <c r="O72" s="97"/>
      <c r="P72" s="98"/>
      <c r="Q72" s="98"/>
      <c r="R72" s="98"/>
      <c r="S72" s="98"/>
      <c r="T72" s="98"/>
      <c r="U72" s="98"/>
      <c r="V72" s="98"/>
      <c r="W72" s="98"/>
      <c r="X72" s="98"/>
      <c r="Y72" s="98"/>
      <c r="Z72" s="98"/>
      <c r="AA72" s="98"/>
    </row>
    <row r="73" spans="1:27" s="99" customFormat="1" ht="24" customHeight="1">
      <c r="A73" s="90"/>
      <c r="B73" s="91"/>
      <c r="C73" s="92"/>
      <c r="D73" s="93"/>
      <c r="E73" s="93"/>
      <c r="F73" s="46"/>
      <c r="G73" s="100">
        <v>15</v>
      </c>
      <c r="H73" s="95"/>
      <c r="I73" s="95"/>
      <c r="J73" s="95"/>
      <c r="K73" s="95"/>
      <c r="L73" s="96"/>
      <c r="M73" s="96"/>
      <c r="N73" s="96"/>
      <c r="O73" s="97"/>
      <c r="P73" s="98"/>
      <c r="Q73" s="98"/>
      <c r="R73" s="98"/>
      <c r="S73" s="98"/>
      <c r="T73" s="98"/>
      <c r="U73" s="98"/>
      <c r="V73" s="98"/>
      <c r="W73" s="98"/>
      <c r="X73" s="98"/>
      <c r="Y73" s="98"/>
      <c r="Z73" s="98"/>
      <c r="AA73" s="98"/>
    </row>
    <row r="74" spans="1:27" s="99" customFormat="1" ht="24" customHeight="1">
      <c r="A74" s="90"/>
      <c r="B74" s="91"/>
      <c r="C74" s="92"/>
      <c r="D74" s="93"/>
      <c r="E74" s="93"/>
      <c r="F74" s="46"/>
      <c r="G74" s="100">
        <v>16</v>
      </c>
      <c r="H74" s="95"/>
      <c r="I74" s="95"/>
      <c r="J74" s="95"/>
      <c r="K74" s="95"/>
      <c r="L74" s="96"/>
      <c r="M74" s="96"/>
      <c r="N74" s="96"/>
      <c r="O74" s="97"/>
      <c r="P74" s="98"/>
      <c r="Q74" s="98"/>
      <c r="R74" s="98"/>
      <c r="S74" s="98"/>
      <c r="T74" s="98"/>
      <c r="U74" s="98"/>
      <c r="V74" s="98"/>
      <c r="W74" s="98"/>
      <c r="X74" s="98"/>
      <c r="Y74" s="98"/>
      <c r="Z74" s="98"/>
      <c r="AA74" s="98"/>
    </row>
    <row r="75" spans="1:27" s="99" customFormat="1" ht="24" customHeight="1">
      <c r="A75" s="90"/>
      <c r="B75" s="91"/>
      <c r="C75" s="92"/>
      <c r="D75" s="93"/>
      <c r="E75" s="93"/>
      <c r="F75" s="46"/>
      <c r="G75" s="100">
        <v>17</v>
      </c>
      <c r="H75" s="95"/>
      <c r="I75" s="95"/>
      <c r="J75" s="95"/>
      <c r="K75" s="95"/>
      <c r="L75" s="96"/>
      <c r="M75" s="96"/>
      <c r="N75" s="96"/>
      <c r="O75" s="97"/>
      <c r="P75" s="98"/>
      <c r="Q75" s="98"/>
      <c r="R75" s="98"/>
      <c r="S75" s="98"/>
      <c r="T75" s="98"/>
      <c r="U75" s="98"/>
      <c r="V75" s="98"/>
      <c r="W75" s="98"/>
      <c r="X75" s="98"/>
      <c r="Y75" s="98"/>
      <c r="Z75" s="98"/>
      <c r="AA75" s="98"/>
    </row>
    <row r="76" spans="1:27" s="99" customFormat="1" ht="24" customHeight="1">
      <c r="A76" s="90"/>
      <c r="B76" s="91"/>
      <c r="C76" s="92"/>
      <c r="D76" s="93"/>
      <c r="E76" s="93"/>
      <c r="F76" s="46"/>
      <c r="G76" s="100">
        <v>18</v>
      </c>
      <c r="H76" s="95"/>
      <c r="I76" s="95"/>
      <c r="J76" s="95"/>
      <c r="K76" s="95"/>
      <c r="L76" s="96"/>
      <c r="M76" s="96"/>
      <c r="N76" s="96"/>
      <c r="O76" s="97"/>
      <c r="P76" s="98"/>
      <c r="Q76" s="98"/>
      <c r="R76" s="98"/>
      <c r="S76" s="98"/>
      <c r="T76" s="98"/>
      <c r="U76" s="98"/>
      <c r="V76" s="98"/>
      <c r="W76" s="98"/>
      <c r="X76" s="98"/>
      <c r="Y76" s="98"/>
      <c r="Z76" s="98"/>
      <c r="AA76" s="98"/>
    </row>
    <row r="77" spans="1:27" s="99" customFormat="1" ht="24" customHeight="1">
      <c r="A77" s="90"/>
      <c r="B77" s="91"/>
      <c r="C77" s="92"/>
      <c r="D77" s="93"/>
      <c r="E77" s="93"/>
      <c r="F77" s="46"/>
      <c r="G77" s="100">
        <v>19</v>
      </c>
      <c r="H77" s="95"/>
      <c r="I77" s="95"/>
      <c r="J77" s="95"/>
      <c r="K77" s="95"/>
      <c r="L77" s="96"/>
      <c r="M77" s="96"/>
      <c r="N77" s="96"/>
      <c r="O77" s="97"/>
      <c r="P77" s="98"/>
      <c r="Q77" s="98"/>
      <c r="R77" s="98"/>
      <c r="S77" s="98"/>
      <c r="T77" s="98"/>
      <c r="U77" s="98"/>
      <c r="V77" s="98"/>
      <c r="W77" s="98"/>
      <c r="X77" s="98"/>
      <c r="Y77" s="98"/>
      <c r="Z77" s="98"/>
      <c r="AA77" s="98"/>
    </row>
    <row r="78" spans="1:27" s="99" customFormat="1" ht="24" customHeight="1">
      <c r="A78" s="90"/>
      <c r="B78" s="91"/>
      <c r="C78" s="92"/>
      <c r="D78" s="93"/>
      <c r="E78" s="93"/>
      <c r="F78" s="46"/>
      <c r="G78" s="100">
        <v>20</v>
      </c>
      <c r="H78" s="95"/>
      <c r="I78" s="95"/>
      <c r="J78" s="95"/>
      <c r="K78" s="95"/>
      <c r="L78" s="96"/>
      <c r="M78" s="96"/>
      <c r="N78" s="96"/>
      <c r="O78" s="97"/>
      <c r="P78" s="98"/>
      <c r="Q78" s="98"/>
      <c r="R78" s="98"/>
      <c r="S78" s="98"/>
      <c r="T78" s="98"/>
      <c r="U78" s="98"/>
      <c r="V78" s="98"/>
      <c r="W78" s="98"/>
      <c r="X78" s="98"/>
      <c r="Y78" s="98"/>
      <c r="Z78" s="98"/>
      <c r="AA78" s="98"/>
    </row>
    <row r="79" spans="1:27" ht="25" customHeight="1">
      <c r="A79" s="41"/>
      <c r="B79" s="18"/>
      <c r="C79" s="19"/>
      <c r="D79" s="40"/>
      <c r="E79" s="41"/>
      <c r="F79" s="40" t="str">
        <f>IF(G79=20,"★20株を超えるご依頼の場合には、「包括契約による提供申込書・別紙」と題した微生物株のリストを提出してください","")</f>
        <v/>
      </c>
      <c r="G79" s="4">
        <f>COUNTA(包括_提供申込書【入力フォーム】!$A$59:$A$78)</f>
        <v>0</v>
      </c>
      <c r="I79" s="13"/>
      <c r="J79" s="13"/>
      <c r="K79" s="13"/>
      <c r="L79" s="13"/>
      <c r="M79" s="13"/>
      <c r="N79" s="13"/>
      <c r="O79" s="13"/>
      <c r="P79" s="13"/>
      <c r="Q79" s="13"/>
      <c r="R79" s="13"/>
      <c r="S79" s="13"/>
      <c r="T79" s="13"/>
      <c r="U79" s="13"/>
      <c r="V79" s="13"/>
      <c r="W79" s="13"/>
      <c r="X79" s="13"/>
      <c r="Y79" s="13"/>
      <c r="Z79" s="13"/>
      <c r="AA79" s="13"/>
    </row>
    <row r="80" spans="1:27" ht="25" customHeight="1">
      <c r="A80" s="42" t="str">
        <f>IF(F55&gt;0,"★付加的な提供条件設定株が含まれます。付加的な提供条件文の全文を以下に転記してください。","★提供条件が全て「特記事項なし」の場合、(9) の記入は不要です")</f>
        <v>★提供条件が全て「特記事項なし」の場合、(9) の記入は不要です</v>
      </c>
      <c r="C80" s="10"/>
      <c r="G80" s="4">
        <f>COUNTA(D59:D78)</f>
        <v>0</v>
      </c>
      <c r="I80" s="4"/>
    </row>
    <row r="81" spans="1:27" ht="25" customHeight="1">
      <c r="A81" s="6" t="s">
        <v>124</v>
      </c>
      <c r="B81" s="7"/>
      <c r="C81" s="7"/>
      <c r="D81" s="7"/>
      <c r="F81" s="119" t="s">
        <v>123</v>
      </c>
      <c r="I81" s="4"/>
      <c r="P81" s="12"/>
      <c r="Q81" s="12"/>
    </row>
    <row r="82" spans="1:27" ht="167" customHeight="1">
      <c r="A82" s="11" t="s">
        <v>42</v>
      </c>
      <c r="B82" s="146"/>
      <c r="C82" s="147"/>
      <c r="D82" s="148"/>
      <c r="E82" s="145" t="s">
        <v>127</v>
      </c>
      <c r="F82" s="142"/>
      <c r="G82" s="142"/>
      <c r="H82" s="142"/>
      <c r="I82" s="4"/>
      <c r="P82" s="12"/>
      <c r="Q82" s="12"/>
    </row>
    <row r="84" spans="1:27" ht="25" customHeight="1">
      <c r="A84" s="42" t="str">
        <f>IF(F53&gt;0,"★(10) の質問に回答してください。書式M-7 (バイオセーフティーレベル２微生物株利用誓約書) の提出も必要です。","★BSL2該当微生物株が提供依頼に含まれない場合、(10) の記入は不要です")</f>
        <v>★BSL2該当微生物株が提供依頼に含まれない場合、(10) の記入は不要です</v>
      </c>
      <c r="B84" s="39"/>
      <c r="C84" s="19"/>
      <c r="E84" s="54" t="str">
        <f>IF(F53=0,"","★書式M-7はこちらから")</f>
        <v/>
      </c>
      <c r="H84" s="17"/>
      <c r="I84" s="13"/>
      <c r="J84" s="13"/>
      <c r="K84" s="13"/>
      <c r="L84" s="13"/>
      <c r="M84" s="13"/>
      <c r="N84" s="13"/>
      <c r="O84" s="13"/>
      <c r="P84" s="13"/>
      <c r="Q84" s="13"/>
      <c r="R84" s="13"/>
      <c r="S84" s="13"/>
      <c r="T84" s="13"/>
      <c r="U84" s="13"/>
      <c r="V84" s="13"/>
      <c r="W84" s="13"/>
      <c r="X84" s="13"/>
      <c r="Y84" s="13"/>
      <c r="Z84" s="13"/>
      <c r="AA84" s="13"/>
    </row>
    <row r="85" spans="1:27" ht="25" customHeight="1">
      <c r="A85" s="6" t="s">
        <v>43</v>
      </c>
      <c r="B85" s="7"/>
      <c r="C85" s="20" t="s">
        <v>44</v>
      </c>
      <c r="D85" s="10"/>
      <c r="H85" s="13"/>
      <c r="I85" s="13"/>
      <c r="J85" s="13"/>
      <c r="K85" s="13"/>
      <c r="L85" s="13"/>
      <c r="M85" s="13"/>
      <c r="N85" s="13"/>
      <c r="O85" s="13"/>
      <c r="P85" s="13"/>
      <c r="Q85" s="13"/>
      <c r="R85" s="13"/>
      <c r="S85" s="13"/>
      <c r="T85" s="13"/>
      <c r="U85" s="13"/>
      <c r="V85" s="13"/>
      <c r="W85" s="13"/>
      <c r="X85" s="13"/>
      <c r="Y85" s="13"/>
      <c r="Z85" s="13"/>
      <c r="AA85" s="13"/>
    </row>
    <row r="86" spans="1:27" ht="126">
      <c r="A86" s="139" t="s">
        <v>45</v>
      </c>
      <c r="B86" s="27" t="s">
        <v>46</v>
      </c>
      <c r="C86" s="143"/>
      <c r="D86" s="21" t="str">
        <f>IF(LEFT(C86,3)="いいえ","←BSL2に該当する微生物株は提供できません","")</f>
        <v/>
      </c>
      <c r="H86" s="13"/>
      <c r="I86" s="13"/>
      <c r="J86" s="13"/>
      <c r="K86" s="13"/>
      <c r="L86" s="13"/>
      <c r="M86" s="13"/>
      <c r="N86" s="13"/>
      <c r="O86" s="13"/>
      <c r="P86" s="13"/>
      <c r="Q86" s="13"/>
      <c r="R86" s="13"/>
      <c r="S86" s="13"/>
      <c r="T86" s="13"/>
      <c r="U86" s="13"/>
      <c r="V86" s="13"/>
      <c r="W86" s="13"/>
      <c r="X86" s="13"/>
      <c r="Y86" s="13"/>
      <c r="Z86" s="13"/>
      <c r="AA86" s="13"/>
    </row>
    <row r="87" spans="1:27" ht="21">
      <c r="A87" s="141"/>
      <c r="B87" s="28" t="str">
        <f>HYPERLINK("https://jcm.brc.riken.jp/ja/ordering/bsl2_oshirase")</f>
        <v>https://jcm.brc.riken.jp/ja/ordering/bsl2_oshirase</v>
      </c>
      <c r="C87" s="144"/>
      <c r="D87" s="21"/>
      <c r="H87" s="13"/>
      <c r="I87" s="13"/>
      <c r="J87" s="13"/>
      <c r="K87" s="13"/>
      <c r="L87" s="13"/>
      <c r="M87" s="13"/>
      <c r="N87" s="13"/>
      <c r="O87" s="13"/>
      <c r="P87" s="13"/>
      <c r="Q87" s="13"/>
      <c r="R87" s="13"/>
      <c r="S87" s="13"/>
      <c r="T87" s="13"/>
      <c r="U87" s="13"/>
      <c r="V87" s="13"/>
      <c r="W87" s="13"/>
      <c r="X87" s="13"/>
      <c r="Y87" s="13"/>
      <c r="Z87" s="13"/>
      <c r="AA87" s="13"/>
    </row>
    <row r="88" spans="1:27" ht="47" customHeight="1">
      <c r="A88" s="22" t="s">
        <v>47</v>
      </c>
      <c r="B88" s="23" t="s">
        <v>48</v>
      </c>
      <c r="C88" s="33"/>
      <c r="D88" s="21"/>
      <c r="H88" s="13"/>
      <c r="I88" s="13"/>
      <c r="J88" s="13"/>
      <c r="K88" s="13"/>
      <c r="L88" s="13"/>
      <c r="M88" s="13"/>
      <c r="N88" s="13"/>
      <c r="O88" s="13"/>
      <c r="P88" s="13"/>
      <c r="Q88" s="13"/>
      <c r="R88" s="13"/>
      <c r="S88" s="13"/>
      <c r="T88" s="13"/>
      <c r="U88" s="13"/>
      <c r="V88" s="13"/>
      <c r="W88" s="13"/>
      <c r="X88" s="13"/>
      <c r="Y88" s="13"/>
      <c r="Z88" s="13"/>
      <c r="AA88" s="13"/>
    </row>
    <row r="89" spans="1:27" ht="25" customHeight="1">
      <c r="A89" s="22" t="s">
        <v>49</v>
      </c>
      <c r="B89" s="24" t="s">
        <v>50</v>
      </c>
      <c r="C89" s="33"/>
      <c r="D89" s="21"/>
      <c r="H89" s="13"/>
      <c r="I89" s="13"/>
      <c r="J89" s="13"/>
      <c r="K89" s="13"/>
      <c r="L89" s="13"/>
      <c r="M89" s="13"/>
      <c r="N89" s="13"/>
      <c r="O89" s="13"/>
      <c r="P89" s="13"/>
      <c r="Q89" s="13"/>
      <c r="R89" s="13"/>
      <c r="S89" s="13"/>
      <c r="T89" s="13"/>
      <c r="U89" s="13"/>
      <c r="V89" s="13"/>
      <c r="W89" s="13"/>
      <c r="X89" s="13"/>
      <c r="Y89" s="13"/>
      <c r="Z89" s="13"/>
      <c r="AA89" s="13"/>
    </row>
    <row r="90" spans="1:27" ht="25" customHeight="1">
      <c r="A90" s="139" t="s">
        <v>51</v>
      </c>
      <c r="B90" s="29" t="s">
        <v>52</v>
      </c>
      <c r="C90" s="20" t="str">
        <f>IF(OR(LEFT(C88,3)="いいえ",LEFT(C89,3)="いいえ"),"↓記入してください↓","↓以下記入不要↓")</f>
        <v>↓以下記入不要↓</v>
      </c>
      <c r="D90" s="21"/>
      <c r="E90" s="4"/>
      <c r="F90" s="4"/>
    </row>
    <row r="91" spans="1:27" ht="25" customHeight="1">
      <c r="A91" s="140"/>
      <c r="B91" s="9" t="s">
        <v>53</v>
      </c>
      <c r="C91" s="89"/>
      <c r="D91" s="21"/>
    </row>
    <row r="92" spans="1:27" ht="25" customHeight="1">
      <c r="A92" s="140"/>
      <c r="B92" s="9" t="s">
        <v>54</v>
      </c>
      <c r="C92" s="44"/>
      <c r="D92" s="21"/>
    </row>
    <row r="93" spans="1:27" ht="25" customHeight="1">
      <c r="A93" s="140"/>
      <c r="B93" s="9" t="s">
        <v>55</v>
      </c>
      <c r="C93" s="89"/>
      <c r="D93" s="21"/>
    </row>
    <row r="94" spans="1:27" ht="47" customHeight="1">
      <c r="A94" s="141"/>
      <c r="B94" s="9" t="s">
        <v>56</v>
      </c>
      <c r="C94" s="34"/>
      <c r="D94" s="21"/>
    </row>
    <row r="95" spans="1:27" ht="25" customHeight="1">
      <c r="A95" s="139" t="s">
        <v>57</v>
      </c>
      <c r="B95" s="25" t="s">
        <v>58</v>
      </c>
      <c r="C95" s="20" t="str">
        <f>IF(OR(LEFT(C88,3)="いいえ",LEFT(C89,3)="いいえ"),"↓プルダウンメニューから選択↓","↓以下記入不要↓")</f>
        <v>↓以下記入不要↓</v>
      </c>
      <c r="D95" s="21"/>
    </row>
    <row r="96" spans="1:27" ht="25" customHeight="1">
      <c r="A96" s="140"/>
      <c r="B96" s="9" t="s">
        <v>126</v>
      </c>
      <c r="C96" s="33"/>
      <c r="D96" s="21" t="str">
        <f>IF(C96="未設置","←BSL2に該当する微生物株は提供できません","")</f>
        <v/>
      </c>
    </row>
    <row r="97" spans="1:4" ht="25" customHeight="1">
      <c r="A97" s="140"/>
      <c r="B97" s="9" t="s">
        <v>59</v>
      </c>
      <c r="C97" s="33"/>
      <c r="D97" s="21" t="str">
        <f>IF(C97="未設置","←BSL2に該当する微生物株は提供できません","")</f>
        <v/>
      </c>
    </row>
    <row r="98" spans="1:4" ht="75" customHeight="1">
      <c r="A98" s="141"/>
      <c r="B98" s="9" t="s">
        <v>60</v>
      </c>
      <c r="C98" s="34"/>
      <c r="D98" s="21"/>
    </row>
  </sheetData>
  <sheetProtection algorithmName="SHA-512" hashValue="pAusyEcGinWtqLuWiG49nkMpzXBQ0/imbAkbSL7zmTH+RMYVDyHJZJJd8Gc+tdgXAp2QmOhqN8PCYJ46YZ3QTw==" saltValue="UkNJ9b/hBcsUV5MIVOS/cQ==" spinCount="100000" sheet="1" scenarios="1" selectLockedCells="1"/>
  <mergeCells count="8">
    <mergeCell ref="A90:A94"/>
    <mergeCell ref="A95:A98"/>
    <mergeCell ref="C51:E51"/>
    <mergeCell ref="A86:A87"/>
    <mergeCell ref="C86:C87"/>
    <mergeCell ref="C52:D52"/>
    <mergeCell ref="B82:D82"/>
    <mergeCell ref="E82:H82"/>
  </mergeCells>
  <phoneticPr fontId="1"/>
  <conditionalFormatting sqref="B59:B78">
    <cfRule type="expression" dxfId="9" priority="6">
      <formula>AND($A59&lt;&gt;"",$B59="")</formula>
    </cfRule>
  </conditionalFormatting>
  <conditionalFormatting sqref="B82">
    <cfRule type="expression" dxfId="8" priority="19" stopIfTrue="1">
      <formula>AND(F55&gt;0,B82="")</formula>
    </cfRule>
  </conditionalFormatting>
  <conditionalFormatting sqref="C59:C78">
    <cfRule type="expression" dxfId="7" priority="7">
      <formula>AND($A59&lt;&gt;"",$C59="")</formula>
    </cfRule>
  </conditionalFormatting>
  <conditionalFormatting sqref="C86:C88">
    <cfRule type="expression" dxfId="6" priority="21">
      <formula>AND($F$53&gt;0,C86="")</formula>
    </cfRule>
  </conditionalFormatting>
  <conditionalFormatting sqref="C89">
    <cfRule type="expression" dxfId="5" priority="22">
      <formula>AND(F53&gt;0,LEFT(C88,2)="はい",C89="")</formula>
    </cfRule>
  </conditionalFormatting>
  <conditionalFormatting sqref="C91:C94 C96:C97">
    <cfRule type="expression" dxfId="4" priority="13">
      <formula>AND($C$90="↓記入してください↓",$C91="")</formula>
    </cfRule>
  </conditionalFormatting>
  <conditionalFormatting sqref="C82:D82">
    <cfRule type="expression" dxfId="3" priority="8" stopIfTrue="1">
      <formula>AND(#REF!&gt;0,C82="")</formula>
    </cfRule>
  </conditionalFormatting>
  <conditionalFormatting sqref="D59:D78">
    <cfRule type="expression" dxfId="2" priority="11">
      <formula>AND($A59&lt;&gt;"",$D59="")</formula>
    </cfRule>
  </conditionalFormatting>
  <conditionalFormatting sqref="E59:E78">
    <cfRule type="expression" dxfId="1" priority="10">
      <formula>AND($A59&lt;&gt;"",$E59="")</formula>
    </cfRule>
  </conditionalFormatting>
  <conditionalFormatting sqref="F59:F78">
    <cfRule type="expression" dxfId="0" priority="9" stopIfTrue="1">
      <formula>AND($A59&lt;&gt;"",$F59="")</formula>
    </cfRule>
  </conditionalFormatting>
  <dataValidations count="11">
    <dataValidation type="list" allowBlank="1" showInputMessage="1" showErrorMessage="1" errorTitle="プルダウンメニューから選択" error="プルダウンメニューから選択して下さい" prompt="プルダウンメニューから選択して下さい" sqref="C86" xr:uid="{00000000-0002-0000-0000-000000000000}">
      <formula1>"はい (質問2へ),いいえ（追加のご負担にご承諾いただけない場合、BSL2該当株の提供はできません）"</formula1>
    </dataValidation>
    <dataValidation type="list" allowBlank="1" showInputMessage="1" showErrorMessage="1" errorTitle="プルダウンメニューから選択" error="プルダウンメニューから選択して下さい" prompt="プルダウンメニューから選択して下さい" sqref="C89" xr:uid="{00000000-0002-0000-0000-000001000000}">
      <formula1>"はい (質問は以上です),いいえ (質問4-1及び質問4-2へ)"</formula1>
    </dataValidation>
    <dataValidation type="list" errorStyle="warning" allowBlank="1" showInputMessage="1" showErrorMessage="1" errorTitle="プルダウンメニューから選択" error="プルダウンメニューから選択して下さい" prompt="プルダウンメニューから選択して下さい" sqref="C96:C97" xr:uid="{00000000-0002-0000-0000-000002000000}">
      <formula1>"設置済み,未設置"</formula1>
    </dataValidation>
    <dataValidation errorStyle="warning" allowBlank="1" errorTitle="プルダウンメニューから選択" error="プルダウンメニューから選択して下さい" prompt="プルダウンメニューから選択して下さい" sqref="C98" xr:uid="{00000000-0002-0000-0000-000003000000}"/>
    <dataValidation type="list" allowBlank="1" showInputMessage="1" showErrorMessage="1" errorTitle="手入力は禁止！" error="プルダウンメニューから選択して下さい。" prompt="プルダウンメニューから入力して下さい" sqref="C59:C78" xr:uid="{00000000-0002-0000-0000-000004000000}">
      <formula1>"A (乾燥アンプル),F (凍結標品),B (培養微生物株-乾燥保存不能株),C (依頼培養微生物株-乾燥保存可能株)"</formula1>
    </dataValidation>
    <dataValidation type="list" allowBlank="1" sqref="D59:D78" xr:uid="{974B715D-6C07-9D40-8CC8-0107C605B18E}">
      <formula1>"1,2,3"</formula1>
    </dataValidation>
    <dataValidation allowBlank="1" sqref="B59:B78" xr:uid="{00000000-0002-0000-0000-000006000000}"/>
    <dataValidation type="list" allowBlank="1" showInputMessage="1" showErrorMessage="1" errorTitle="プルダウンメニューから選択" error="プルダウンメニューから選択して下さい" prompt="プルダウンメニューから選択して下さい" sqref="C88" xr:uid="{00000000-0002-0000-0000-000009000000}">
      <formula1>"はい (質問3へ),いいえ (質問4-1及び質問4-2へ)"</formula1>
    </dataValidation>
    <dataValidation type="list" allowBlank="1" showErrorMessage="1" errorTitle="1または2の数字を入力" prompt="プルダウンメニューから入力して下さい" sqref="E59:E78" xr:uid="{A4BF803B-E59D-2146-98BE-12C619D4C043}">
      <formula1>"1,2"</formula1>
    </dataValidation>
    <dataValidation type="list" allowBlank="1" showErrorMessage="1" errorTitle="プルダウンから選択入力" error="プルダウンから選択入力してください！" promptTitle="プルダウンから選択入力" prompt="オンラインカタログを確認し、プルダウンメニューから選択入力して下さい" sqref="F59:F78" xr:uid="{1B2C81A0-F8D7-D54E-82F7-16DC75AE37AB}">
      <formula1>"特記事項なし,あり→(9)"</formula1>
    </dataValidation>
    <dataValidation type="list" allowBlank="1" showInputMessage="1" promptTitle="提供条件の全文を記載" prompt="枠内に提供条件の全文を記入できない場合には、プルダウンメニューから「別紙に記載」を選択入力し、付加的な提供条件を列挙した別紙を提出してください。_x000a__x000a_連絡先 (CONTACT) 情報の記載は不要です。" sqref="B82:D82" xr:uid="{77117DAF-2A1D-3442-A7DD-AC11AABE2D8B}">
      <formula1>"別紙に記載"</formula1>
    </dataValidation>
  </dataValidations>
  <hyperlinks>
    <hyperlink ref="B10" r:id="rId1" display="http://jcm.brc.riken.jp/ja/catalogue" xr:uid="{00000000-0004-0000-0000-000000000000}"/>
    <hyperlink ref="B11" r:id="rId2" xr:uid="{00000000-0004-0000-0000-000001000000}"/>
    <hyperlink ref="B7" location="包括_提供申込書【印刷シート】!A1" display="包括_提供申込書【印刷シート】に切り替え" xr:uid="{F1791E01-34DF-D842-8AB5-FE18E6728BF3}"/>
    <hyperlink ref="E84" r:id="rId3" location="documents" display="書式M-7はこちらからダウンロードしてください" xr:uid="{FF81550E-2A97-A44C-8121-777F694B5DB2}"/>
  </hyperlinks>
  <pageMargins left="0.7" right="0.7" top="0.75" bottom="0.75" header="0.3" footer="0.3"/>
  <pageSetup paperSize="9" orientation="portrait" horizontalDpi="4294967292" verticalDpi="4294967292" r:id="rId4"/>
  <rowBreaks count="1" manualBreakCount="1">
    <brk id="27" max="16383" man="1"/>
  </rowBreaks>
  <colBreaks count="1" manualBreakCount="1">
    <brk id="1" max="1048575" man="1"/>
  </colBreaks>
  <drawing r:id="rId5"/>
  <tableParts count="1">
    <tablePart r:id="rId6"/>
  </tableParts>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1CE7-B266-0340-9446-0E919D259137}">
  <sheetPr>
    <tabColor rgb="FFFF0000"/>
  </sheetPr>
  <dimension ref="A1:N140"/>
  <sheetViews>
    <sheetView showGridLines="0" view="pageBreakPreview" zoomScale="150" zoomScaleNormal="174" zoomScaleSheetLayoutView="150" workbookViewId="0"/>
  </sheetViews>
  <sheetFormatPr baseColWidth="10" defaultColWidth="10.83203125" defaultRowHeight="18"/>
  <cols>
    <col min="1" max="1" width="1.5" style="59" customWidth="1"/>
    <col min="2" max="2" width="5" style="59" customWidth="1"/>
    <col min="3" max="3" width="7.1640625" style="59" customWidth="1"/>
    <col min="4" max="4" width="5.1640625" style="59" customWidth="1"/>
    <col min="5" max="5" width="15.5" style="60" customWidth="1"/>
    <col min="6" max="6" width="6.83203125" style="60" customWidth="1"/>
    <col min="7" max="7" width="6.83203125" style="59" customWidth="1"/>
    <col min="8" max="8" width="13.6640625" style="59" customWidth="1"/>
    <col min="9" max="11" width="5.83203125" style="59" customWidth="1"/>
    <col min="12" max="12" width="7.6640625" style="59" customWidth="1"/>
    <col min="13" max="13" width="10.83203125" style="59"/>
    <col min="14" max="14" width="12.5" style="59" customWidth="1"/>
    <col min="15" max="16384" width="10.83203125" style="59"/>
  </cols>
  <sheetData>
    <row r="1" spans="2:12" ht="9" customHeight="1"/>
    <row r="2" spans="2:12" ht="36" customHeight="1">
      <c r="K2" s="61"/>
      <c r="L2" s="61"/>
    </row>
    <row r="3" spans="2:12" ht="28" customHeight="1">
      <c r="B3" s="62" t="s">
        <v>61</v>
      </c>
      <c r="C3" s="62"/>
      <c r="D3" s="63"/>
      <c r="E3" s="63"/>
      <c r="F3" s="63"/>
      <c r="G3" s="63"/>
      <c r="H3" s="63"/>
      <c r="I3" s="63"/>
      <c r="J3" s="63"/>
      <c r="K3" s="63"/>
      <c r="L3" s="63"/>
    </row>
    <row r="4" spans="2:12" ht="10" customHeight="1"/>
    <row r="5" spans="2:12" ht="33" customHeight="1">
      <c r="B5" s="210" t="s">
        <v>62</v>
      </c>
      <c r="C5" s="210"/>
      <c r="D5" s="210"/>
      <c r="E5" s="210"/>
      <c r="F5" s="210"/>
      <c r="G5" s="210"/>
      <c r="H5" s="210"/>
      <c r="I5" s="210"/>
      <c r="J5" s="210"/>
      <c r="K5" s="210"/>
      <c r="L5" s="210"/>
    </row>
    <row r="6" spans="2:12" ht="10" customHeight="1"/>
    <row r="7" spans="2:12" ht="22.5" customHeight="1">
      <c r="B7" s="215" t="s">
        <v>63</v>
      </c>
      <c r="C7" s="216"/>
      <c r="D7" s="216"/>
      <c r="E7" s="211" t="str">
        <f>IF(包括_提供申込書【入力フォーム】!B14=0,"",包括_提供申込書【入力フォーム】!D13)</f>
        <v/>
      </c>
      <c r="F7" s="211"/>
      <c r="G7" s="211"/>
      <c r="H7" s="211"/>
      <c r="I7" s="211"/>
      <c r="J7" s="211"/>
      <c r="K7" s="211"/>
      <c r="L7" s="212"/>
    </row>
    <row r="8" spans="2:12" ht="22.5" customHeight="1">
      <c r="B8" s="217" t="s">
        <v>64</v>
      </c>
      <c r="C8" s="202"/>
      <c r="D8" s="202"/>
      <c r="E8" s="213">
        <f>包括_提供申込書【入力フォーム】!B17</f>
        <v>0</v>
      </c>
      <c r="F8" s="213"/>
      <c r="G8" s="213"/>
      <c r="H8" s="213"/>
      <c r="I8" s="213"/>
      <c r="J8" s="213"/>
      <c r="K8" s="213"/>
      <c r="L8" s="214"/>
    </row>
    <row r="9" spans="2:12" ht="22.5" customHeight="1">
      <c r="B9" s="204" t="s">
        <v>65</v>
      </c>
      <c r="C9" s="202" t="s">
        <v>66</v>
      </c>
      <c r="D9" s="202"/>
      <c r="E9" s="200">
        <f>包括_提供申込書【入力フォーム】!B20</f>
        <v>0</v>
      </c>
      <c r="F9" s="200"/>
      <c r="G9" s="200"/>
      <c r="H9" s="200"/>
      <c r="I9" s="200"/>
      <c r="J9" s="200"/>
      <c r="K9" s="200"/>
      <c r="L9" s="201"/>
    </row>
    <row r="10" spans="2:12" ht="22.5" customHeight="1">
      <c r="B10" s="204"/>
      <c r="C10" s="202" t="s">
        <v>17</v>
      </c>
      <c r="D10" s="202"/>
      <c r="E10" s="200" t="str">
        <f>"〒"&amp;包括_提供申込書【入力フォーム】!B21&amp;"　"&amp;包括_提供申込書【入力フォーム】!B22</f>
        <v>〒　</v>
      </c>
      <c r="F10" s="200"/>
      <c r="G10" s="200"/>
      <c r="H10" s="200"/>
      <c r="I10" s="200"/>
      <c r="J10" s="200"/>
      <c r="K10" s="200"/>
      <c r="L10" s="201"/>
    </row>
    <row r="11" spans="2:12" ht="22.5" customHeight="1">
      <c r="B11" s="203" t="s">
        <v>67</v>
      </c>
      <c r="C11" s="202" t="s">
        <v>68</v>
      </c>
      <c r="D11" s="202"/>
      <c r="E11" s="200">
        <f>包括_提供申込書【入力フォーム】!B30</f>
        <v>0</v>
      </c>
      <c r="F11" s="200"/>
      <c r="G11" s="200"/>
      <c r="H11" s="200"/>
      <c r="I11" s="200"/>
      <c r="J11" s="200"/>
      <c r="K11" s="200"/>
      <c r="L11" s="201"/>
    </row>
    <row r="12" spans="2:12" ht="22.5" customHeight="1">
      <c r="B12" s="203"/>
      <c r="C12" s="202" t="s">
        <v>69</v>
      </c>
      <c r="D12" s="202"/>
      <c r="E12" s="122" t="s">
        <v>70</v>
      </c>
      <c r="F12" s="220">
        <f>包括_提供申込書【入力フォーム】!B35</f>
        <v>0</v>
      </c>
      <c r="G12" s="220"/>
      <c r="H12" s="220"/>
      <c r="I12" s="220"/>
      <c r="J12" s="220"/>
      <c r="K12" s="205" t="s">
        <v>71</v>
      </c>
      <c r="L12" s="206"/>
    </row>
    <row r="13" spans="2:12" ht="22.5" customHeight="1">
      <c r="B13" s="203"/>
      <c r="C13" s="202"/>
      <c r="D13" s="202"/>
      <c r="E13" s="122" t="s">
        <v>72</v>
      </c>
      <c r="F13" s="220">
        <f>包括_提供申込書【入力フォーム】!B36</f>
        <v>0</v>
      </c>
      <c r="G13" s="220"/>
      <c r="H13" s="220"/>
      <c r="I13" s="220"/>
      <c r="J13" s="220"/>
      <c r="K13" s="207"/>
      <c r="L13" s="208"/>
    </row>
    <row r="14" spans="2:12" ht="22.5" customHeight="1">
      <c r="B14" s="203"/>
      <c r="C14" s="202"/>
      <c r="D14" s="202"/>
      <c r="E14" s="122" t="s">
        <v>73</v>
      </c>
      <c r="F14" s="220">
        <f>包括_提供申込書【入力フォーム】!B37</f>
        <v>0</v>
      </c>
      <c r="G14" s="220"/>
      <c r="H14" s="220"/>
      <c r="I14" s="220"/>
      <c r="J14" s="220"/>
      <c r="K14" s="207"/>
      <c r="L14" s="208"/>
    </row>
    <row r="15" spans="2:12" ht="22.5" customHeight="1">
      <c r="B15" s="203"/>
      <c r="C15" s="202"/>
      <c r="D15" s="202"/>
      <c r="E15" s="122" t="s">
        <v>74</v>
      </c>
      <c r="F15" s="220">
        <f>包括_提供申込書【入力フォーム】!B38</f>
        <v>0</v>
      </c>
      <c r="G15" s="220"/>
      <c r="H15" s="220"/>
      <c r="I15" s="220"/>
      <c r="J15" s="220"/>
      <c r="K15" s="207"/>
      <c r="L15" s="208"/>
    </row>
    <row r="16" spans="2:12" ht="22.5" customHeight="1">
      <c r="B16" s="203"/>
      <c r="C16" s="202"/>
      <c r="D16" s="202"/>
      <c r="E16" s="122" t="s">
        <v>75</v>
      </c>
      <c r="F16" s="220">
        <f>包括_提供申込書【入力フォーム】!B39</f>
        <v>0</v>
      </c>
      <c r="G16" s="220"/>
      <c r="H16" s="220"/>
      <c r="I16" s="220"/>
      <c r="J16" s="220"/>
      <c r="K16" s="220"/>
      <c r="L16" s="221"/>
    </row>
    <row r="17" spans="2:12" ht="22.5" customHeight="1">
      <c r="B17" s="203"/>
      <c r="C17" s="202" t="s">
        <v>76</v>
      </c>
      <c r="D17" s="202"/>
      <c r="E17" s="122" t="s">
        <v>70</v>
      </c>
      <c r="F17" s="220" t="str">
        <f>IF(包括_提供申込書【入力フォーム】!B25="","",包括_提供申込書【入力フォーム】!B25)</f>
        <v/>
      </c>
      <c r="G17" s="220"/>
      <c r="H17" s="220"/>
      <c r="I17" s="220"/>
      <c r="J17" s="220"/>
      <c r="K17" s="205" t="s">
        <v>71</v>
      </c>
      <c r="L17" s="206"/>
    </row>
    <row r="18" spans="2:12" ht="22.5" customHeight="1">
      <c r="B18" s="203"/>
      <c r="C18" s="202"/>
      <c r="D18" s="202"/>
      <c r="E18" s="122" t="s">
        <v>73</v>
      </c>
      <c r="F18" s="220">
        <f>包括_提供申込書【入力フォーム】!B26</f>
        <v>0</v>
      </c>
      <c r="G18" s="220"/>
      <c r="H18" s="220"/>
      <c r="I18" s="220"/>
      <c r="J18" s="220"/>
      <c r="K18" s="207"/>
      <c r="L18" s="208"/>
    </row>
    <row r="19" spans="2:12" ht="22.5" customHeight="1">
      <c r="B19" s="203"/>
      <c r="C19" s="202"/>
      <c r="D19" s="202"/>
      <c r="E19" s="122" t="s">
        <v>75</v>
      </c>
      <c r="F19" s="220">
        <f>包括_提供申込書【入力フォーム】!B32</f>
        <v>0</v>
      </c>
      <c r="G19" s="220"/>
      <c r="H19" s="220"/>
      <c r="I19" s="220"/>
      <c r="J19" s="220"/>
      <c r="K19" s="207"/>
      <c r="L19" s="208"/>
    </row>
    <row r="20" spans="2:12" ht="22.5" customHeight="1">
      <c r="B20" s="203"/>
      <c r="C20" s="202"/>
      <c r="D20" s="202"/>
      <c r="E20" s="209" t="s">
        <v>77</v>
      </c>
      <c r="F20" s="220" t="str">
        <f>"〒"&amp;包括_提供申込書【入力フォーム】!B27&amp;"　"&amp;包括_提供申込書【入力フォーム】!B28</f>
        <v>〒　</v>
      </c>
      <c r="G20" s="220"/>
      <c r="H20" s="220"/>
      <c r="I20" s="220"/>
      <c r="J20" s="220"/>
      <c r="K20" s="207"/>
      <c r="L20" s="208"/>
    </row>
    <row r="21" spans="2:12" ht="22.5" customHeight="1">
      <c r="B21" s="203"/>
      <c r="C21" s="202"/>
      <c r="D21" s="202"/>
      <c r="E21" s="209"/>
      <c r="F21" s="220" t="str">
        <f>包括_提供申込書【入力フォーム】!B29&amp;" "&amp;包括_提供申込書【入力フォーム】!B30</f>
        <v xml:space="preserve"> </v>
      </c>
      <c r="G21" s="220"/>
      <c r="H21" s="220"/>
      <c r="I21" s="220"/>
      <c r="J21" s="220"/>
      <c r="K21" s="220"/>
      <c r="L21" s="221"/>
    </row>
    <row r="22" spans="2:12" ht="22.5" customHeight="1">
      <c r="B22" s="203"/>
      <c r="C22" s="202"/>
      <c r="D22" s="202"/>
      <c r="E22" s="122" t="s">
        <v>78</v>
      </c>
      <c r="F22" s="220">
        <f>包括_提供申込書【入力フォーム】!B31</f>
        <v>0</v>
      </c>
      <c r="G22" s="220"/>
      <c r="H22" s="220"/>
      <c r="I22" s="220"/>
      <c r="J22" s="220"/>
      <c r="K22" s="220"/>
      <c r="L22" s="221"/>
    </row>
    <row r="23" spans="2:12" ht="119" customHeight="1">
      <c r="B23" s="191" t="s">
        <v>79</v>
      </c>
      <c r="C23" s="192"/>
      <c r="D23" s="192"/>
      <c r="E23" s="171">
        <f>包括_提供申込書【入力フォーム】!B52</f>
        <v>0</v>
      </c>
      <c r="F23" s="171"/>
      <c r="G23" s="171"/>
      <c r="H23" s="171"/>
      <c r="I23" s="171"/>
      <c r="J23" s="171"/>
      <c r="K23" s="171"/>
      <c r="L23" s="172"/>
    </row>
    <row r="24" spans="2:12" ht="7" customHeight="1"/>
    <row r="25" spans="2:12" ht="18" customHeight="1">
      <c r="B25" s="59" t="s">
        <v>80</v>
      </c>
    </row>
    <row r="26" spans="2:12" ht="3" customHeight="1"/>
    <row r="27" spans="2:12" ht="22" customHeight="1">
      <c r="B27" s="123" t="s">
        <v>81</v>
      </c>
      <c r="C27" s="189" t="s">
        <v>82</v>
      </c>
      <c r="D27" s="189"/>
      <c r="E27" s="189"/>
      <c r="F27" s="189"/>
      <c r="G27" s="189"/>
      <c r="H27" s="189"/>
      <c r="I27" s="189"/>
      <c r="J27" s="189"/>
      <c r="K27" s="189"/>
      <c r="L27" s="190"/>
    </row>
    <row r="28" spans="2:12" ht="22" customHeight="1">
      <c r="B28" s="124" t="s">
        <v>81</v>
      </c>
      <c r="C28" s="194" t="s">
        <v>83</v>
      </c>
      <c r="D28" s="194"/>
      <c r="E28" s="194"/>
      <c r="F28" s="194"/>
      <c r="G28" s="194"/>
      <c r="H28" s="194"/>
      <c r="I28" s="194"/>
      <c r="J28" s="194"/>
      <c r="K28" s="194"/>
      <c r="L28" s="195"/>
    </row>
    <row r="29" spans="2:12" ht="22" customHeight="1">
      <c r="B29" s="125" t="s">
        <v>81</v>
      </c>
      <c r="C29" s="196" t="s">
        <v>84</v>
      </c>
      <c r="D29" s="196"/>
      <c r="E29" s="196"/>
      <c r="F29" s="196"/>
      <c r="G29" s="196"/>
      <c r="H29" s="196"/>
      <c r="I29" s="196"/>
      <c r="J29" s="196"/>
      <c r="K29" s="196"/>
      <c r="L29" s="197"/>
    </row>
    <row r="30" spans="2:12" ht="10" customHeight="1">
      <c r="B30" s="64"/>
      <c r="C30" s="65"/>
      <c r="D30" s="65"/>
      <c r="E30" s="65"/>
      <c r="F30" s="65"/>
      <c r="G30" s="65"/>
      <c r="H30" s="65"/>
      <c r="I30" s="65"/>
      <c r="J30" s="65"/>
      <c r="K30" s="65"/>
      <c r="L30" s="65"/>
    </row>
    <row r="31" spans="2:12" ht="17" customHeight="1">
      <c r="B31" s="64"/>
      <c r="C31" s="65"/>
      <c r="D31" s="65"/>
      <c r="E31" s="65"/>
      <c r="F31" s="65"/>
      <c r="G31" s="65"/>
      <c r="H31" s="66" t="s">
        <v>85</v>
      </c>
      <c r="I31" s="65"/>
      <c r="J31" s="65"/>
      <c r="K31" s="65"/>
      <c r="L31" s="65"/>
    </row>
    <row r="32" spans="2:12" s="67" customFormat="1" ht="17" customHeight="1"/>
    <row r="33" spans="1:12" s="67" customFormat="1" ht="17" customHeight="1"/>
    <row r="34" spans="1:12" s="67" customFormat="1" ht="17" customHeight="1">
      <c r="A34" s="59"/>
    </row>
    <row r="35" spans="1:12" s="67" customFormat="1" ht="17" customHeight="1">
      <c r="A35" s="68" t="s">
        <v>86</v>
      </c>
    </row>
    <row r="36" spans="1:12" s="67" customFormat="1" ht="18" customHeight="1">
      <c r="A36" s="179" t="s">
        <v>87</v>
      </c>
      <c r="B36" s="180"/>
      <c r="C36" s="173">
        <f>包括_提供申込書【入力フォーム】!B43</f>
        <v>0</v>
      </c>
      <c r="D36" s="173"/>
      <c r="E36" s="173"/>
      <c r="F36" s="173"/>
      <c r="G36" s="173"/>
      <c r="H36" s="69" t="s">
        <v>88</v>
      </c>
      <c r="I36" s="173">
        <f>包括_提供申込書【入力フォーム】!B48</f>
        <v>0</v>
      </c>
      <c r="J36" s="173"/>
      <c r="K36" s="173"/>
      <c r="L36" s="174"/>
    </row>
    <row r="37" spans="1:12" s="67" customFormat="1" ht="18" customHeight="1">
      <c r="A37" s="181" t="s">
        <v>89</v>
      </c>
      <c r="B37" s="182"/>
      <c r="C37" s="175">
        <f>包括_提供申込書【入力フォーム】!B44</f>
        <v>0</v>
      </c>
      <c r="D37" s="175"/>
      <c r="E37" s="175"/>
      <c r="F37" s="175"/>
      <c r="G37" s="175"/>
      <c r="H37" s="86" t="s">
        <v>90</v>
      </c>
      <c r="I37" s="175">
        <f>包括_提供申込書【入力フォーム】!B49</f>
        <v>0</v>
      </c>
      <c r="J37" s="175"/>
      <c r="K37" s="175"/>
      <c r="L37" s="176"/>
    </row>
    <row r="38" spans="1:12" s="67" customFormat="1" ht="18" customHeight="1">
      <c r="A38" s="183" t="s">
        <v>91</v>
      </c>
      <c r="B38" s="184"/>
      <c r="C38" s="177" t="str">
        <f>"〒"&amp;包括_提供申込書【入力フォーム】!B45&amp;" "&amp;包括_提供申込書【入力フォーム】!B46&amp;包括_提供申込書【入力フォーム】!B47</f>
        <v xml:space="preserve">〒 </v>
      </c>
      <c r="D38" s="177"/>
      <c r="E38" s="177"/>
      <c r="F38" s="177"/>
      <c r="G38" s="177"/>
      <c r="H38" s="177"/>
      <c r="I38" s="177"/>
      <c r="J38" s="177"/>
      <c r="K38" s="177"/>
      <c r="L38" s="178"/>
    </row>
    <row r="39" spans="1:12" s="70" customFormat="1" ht="7" customHeight="1">
      <c r="B39" s="71"/>
      <c r="C39" s="72"/>
      <c r="D39" s="72"/>
      <c r="E39" s="73"/>
      <c r="F39" s="73"/>
      <c r="G39" s="73"/>
      <c r="H39" s="73"/>
      <c r="I39" s="73"/>
      <c r="J39" s="73"/>
      <c r="K39" s="73"/>
      <c r="L39" s="73"/>
    </row>
    <row r="40" spans="1:12" s="67" customFormat="1" ht="17" customHeight="1">
      <c r="A40" s="68" t="s">
        <v>92</v>
      </c>
      <c r="B40" s="74"/>
      <c r="C40" s="74"/>
      <c r="D40" s="74"/>
      <c r="E40" s="74"/>
      <c r="F40" s="74"/>
      <c r="G40" s="74"/>
      <c r="H40" s="74"/>
      <c r="I40" s="74"/>
      <c r="J40" s="74"/>
      <c r="K40" s="74"/>
      <c r="L40" s="74"/>
    </row>
    <row r="41" spans="1:12" s="67" customFormat="1" ht="20" customHeight="1">
      <c r="A41" s="152" t="s">
        <v>93</v>
      </c>
      <c r="B41" s="153"/>
      <c r="C41" s="156" t="s">
        <v>118</v>
      </c>
      <c r="D41" s="156"/>
      <c r="E41" s="218" t="s">
        <v>94</v>
      </c>
      <c r="F41" s="218"/>
      <c r="G41" s="75" t="s">
        <v>95</v>
      </c>
      <c r="H41" s="187" t="s">
        <v>96</v>
      </c>
      <c r="I41" s="187"/>
      <c r="J41" s="187"/>
      <c r="K41" s="187"/>
      <c r="L41" s="188"/>
    </row>
    <row r="42" spans="1:12" s="67" customFormat="1" ht="20" customHeight="1">
      <c r="A42" s="154"/>
      <c r="B42" s="155"/>
      <c r="C42" s="157"/>
      <c r="D42" s="157"/>
      <c r="E42" s="219"/>
      <c r="F42" s="219"/>
      <c r="G42" s="76" t="s">
        <v>90</v>
      </c>
      <c r="H42" s="168" t="s">
        <v>8</v>
      </c>
      <c r="I42" s="168"/>
      <c r="J42" s="76" t="s">
        <v>88</v>
      </c>
      <c r="K42" s="168" t="s">
        <v>97</v>
      </c>
      <c r="L42" s="169"/>
    </row>
    <row r="43" spans="1:12" s="67" customFormat="1" ht="7" customHeight="1">
      <c r="A43" s="74"/>
      <c r="B43" s="74"/>
      <c r="C43" s="74"/>
      <c r="D43" s="74"/>
      <c r="E43" s="74"/>
      <c r="F43" s="74"/>
      <c r="G43" s="74"/>
      <c r="H43" s="74"/>
      <c r="I43" s="74"/>
      <c r="J43" s="74"/>
      <c r="K43" s="74"/>
      <c r="L43" s="74"/>
    </row>
    <row r="44" spans="1:12" ht="17" customHeight="1">
      <c r="A44" s="68" t="s">
        <v>98</v>
      </c>
    </row>
    <row r="45" spans="1:12" ht="30" customHeight="1" thickBot="1">
      <c r="A45" s="126"/>
      <c r="B45" s="198" t="s">
        <v>99</v>
      </c>
      <c r="C45" s="198"/>
      <c r="D45" s="185" t="s">
        <v>100</v>
      </c>
      <c r="E45" s="185"/>
      <c r="F45" s="185"/>
      <c r="G45" s="185"/>
      <c r="H45" s="185"/>
      <c r="I45" s="128" t="s">
        <v>101</v>
      </c>
      <c r="J45" s="127" t="s">
        <v>102</v>
      </c>
      <c r="K45" s="127" t="s">
        <v>103</v>
      </c>
      <c r="L45" s="129" t="s">
        <v>104</v>
      </c>
    </row>
    <row r="46" spans="1:12" ht="17" customHeight="1" thickTop="1">
      <c r="A46" s="130">
        <v>1</v>
      </c>
      <c r="B46" s="199">
        <f>包括_提供申込書【入力フォーム】!A59</f>
        <v>0</v>
      </c>
      <c r="C46" s="199"/>
      <c r="D46" s="186">
        <f>包括_提供申込書【入力フォーム】!B59</f>
        <v>0</v>
      </c>
      <c r="E46" s="186"/>
      <c r="F46" s="186"/>
      <c r="G46" s="186"/>
      <c r="H46" s="186"/>
      <c r="I46" s="131" t="str">
        <f>LEFT(包括_提供申込書【入力フォーム】!C59,1)</f>
        <v/>
      </c>
      <c r="J46" s="131">
        <f>包括_提供申込書【入力フォーム】!D59</f>
        <v>0</v>
      </c>
      <c r="K46" s="131">
        <f>包括_提供申込書【入力フォーム】!E59</f>
        <v>0</v>
      </c>
      <c r="L46" s="132" t="str">
        <f>IF(包括_提供申込書【入力フォーム】!F59="","",IF(包括_提供申込書【入力フォーム】!F59="特記事項なし","特記事項なし","あり (別紙記載)"))</f>
        <v/>
      </c>
    </row>
    <row r="47" spans="1:12" ht="17" customHeight="1">
      <c r="A47" s="133">
        <v>2</v>
      </c>
      <c r="B47" s="170">
        <f>包括_提供申込書【入力フォーム】!A60</f>
        <v>0</v>
      </c>
      <c r="C47" s="170"/>
      <c r="D47" s="167">
        <f>包括_提供申込書【入力フォーム】!B60</f>
        <v>0</v>
      </c>
      <c r="E47" s="167"/>
      <c r="F47" s="167"/>
      <c r="G47" s="167"/>
      <c r="H47" s="167"/>
      <c r="I47" s="134" t="str">
        <f>LEFT(包括_提供申込書【入力フォーム】!C60,1)</f>
        <v/>
      </c>
      <c r="J47" s="134">
        <f>包括_提供申込書【入力フォーム】!D60</f>
        <v>0</v>
      </c>
      <c r="K47" s="134">
        <f>包括_提供申込書【入力フォーム】!E60</f>
        <v>0</v>
      </c>
      <c r="L47" s="135" t="str">
        <f>IF(包括_提供申込書【入力フォーム】!F60="","",IF(包括_提供申込書【入力フォーム】!F60="特記事項なし","特記事項なし","あり (別紙記載)"))</f>
        <v/>
      </c>
    </row>
    <row r="48" spans="1:12" ht="17" customHeight="1">
      <c r="A48" s="133">
        <v>3</v>
      </c>
      <c r="B48" s="170">
        <f>包括_提供申込書【入力フォーム】!A61</f>
        <v>0</v>
      </c>
      <c r="C48" s="170"/>
      <c r="D48" s="167">
        <f>包括_提供申込書【入力フォーム】!B61</f>
        <v>0</v>
      </c>
      <c r="E48" s="167"/>
      <c r="F48" s="167"/>
      <c r="G48" s="167"/>
      <c r="H48" s="167"/>
      <c r="I48" s="134" t="str">
        <f>LEFT(包括_提供申込書【入力フォーム】!C61,1)</f>
        <v/>
      </c>
      <c r="J48" s="134">
        <f>包括_提供申込書【入力フォーム】!D61</f>
        <v>0</v>
      </c>
      <c r="K48" s="134">
        <f>包括_提供申込書【入力フォーム】!E61</f>
        <v>0</v>
      </c>
      <c r="L48" s="135" t="str">
        <f>IF(包括_提供申込書【入力フォーム】!F61="","",IF(包括_提供申込書【入力フォーム】!F61="特記事項なし","特記事項なし","あり (別紙記載)"))</f>
        <v/>
      </c>
    </row>
    <row r="49" spans="1:12" ht="17" customHeight="1">
      <c r="A49" s="133">
        <v>4</v>
      </c>
      <c r="B49" s="170">
        <f>包括_提供申込書【入力フォーム】!A62</f>
        <v>0</v>
      </c>
      <c r="C49" s="170"/>
      <c r="D49" s="167">
        <f>包括_提供申込書【入力フォーム】!B62</f>
        <v>0</v>
      </c>
      <c r="E49" s="167"/>
      <c r="F49" s="167"/>
      <c r="G49" s="167"/>
      <c r="H49" s="167"/>
      <c r="I49" s="134" t="str">
        <f>LEFT(包括_提供申込書【入力フォーム】!C62,1)</f>
        <v/>
      </c>
      <c r="J49" s="134">
        <f>包括_提供申込書【入力フォーム】!D62</f>
        <v>0</v>
      </c>
      <c r="K49" s="134">
        <f>包括_提供申込書【入力フォーム】!E62</f>
        <v>0</v>
      </c>
      <c r="L49" s="135" t="str">
        <f>IF(包括_提供申込書【入力フォーム】!F62="","",IF(包括_提供申込書【入力フォーム】!F62="特記事項なし","特記事項なし","あり (別紙記載)"))</f>
        <v/>
      </c>
    </row>
    <row r="50" spans="1:12" ht="17" customHeight="1">
      <c r="A50" s="133">
        <v>5</v>
      </c>
      <c r="B50" s="170">
        <f>包括_提供申込書【入力フォーム】!A63</f>
        <v>0</v>
      </c>
      <c r="C50" s="170"/>
      <c r="D50" s="167">
        <f>包括_提供申込書【入力フォーム】!B63</f>
        <v>0</v>
      </c>
      <c r="E50" s="167"/>
      <c r="F50" s="167"/>
      <c r="G50" s="167"/>
      <c r="H50" s="167"/>
      <c r="I50" s="134" t="str">
        <f>LEFT(包括_提供申込書【入力フォーム】!C63,1)</f>
        <v/>
      </c>
      <c r="J50" s="134">
        <f>包括_提供申込書【入力フォーム】!D63</f>
        <v>0</v>
      </c>
      <c r="K50" s="134">
        <f>包括_提供申込書【入力フォーム】!E63</f>
        <v>0</v>
      </c>
      <c r="L50" s="135" t="str">
        <f>IF(包括_提供申込書【入力フォーム】!F63="","",IF(包括_提供申込書【入力フォーム】!F63="特記事項なし","特記事項なし","あり (別紙記載)"))</f>
        <v/>
      </c>
    </row>
    <row r="51" spans="1:12" ht="17" customHeight="1">
      <c r="A51" s="133">
        <v>6</v>
      </c>
      <c r="B51" s="170">
        <f>包括_提供申込書【入力フォーム】!A64</f>
        <v>0</v>
      </c>
      <c r="C51" s="170"/>
      <c r="D51" s="167">
        <f>包括_提供申込書【入力フォーム】!B64</f>
        <v>0</v>
      </c>
      <c r="E51" s="167"/>
      <c r="F51" s="167"/>
      <c r="G51" s="167"/>
      <c r="H51" s="167"/>
      <c r="I51" s="134" t="str">
        <f>LEFT(包括_提供申込書【入力フォーム】!C64,1)</f>
        <v/>
      </c>
      <c r="J51" s="134">
        <f>包括_提供申込書【入力フォーム】!D64</f>
        <v>0</v>
      </c>
      <c r="K51" s="134">
        <f>包括_提供申込書【入力フォーム】!E64</f>
        <v>0</v>
      </c>
      <c r="L51" s="135" t="str">
        <f>IF(包括_提供申込書【入力フォーム】!F64="","",IF(包括_提供申込書【入力フォーム】!F64="特記事項なし","特記事項なし","あり (別紙記載)"))</f>
        <v/>
      </c>
    </row>
    <row r="52" spans="1:12" ht="17" customHeight="1">
      <c r="A52" s="133">
        <v>7</v>
      </c>
      <c r="B52" s="170">
        <f>包括_提供申込書【入力フォーム】!A65</f>
        <v>0</v>
      </c>
      <c r="C52" s="170"/>
      <c r="D52" s="167">
        <f>包括_提供申込書【入力フォーム】!B65</f>
        <v>0</v>
      </c>
      <c r="E52" s="167"/>
      <c r="F52" s="167"/>
      <c r="G52" s="167"/>
      <c r="H52" s="167"/>
      <c r="I52" s="134" t="str">
        <f>LEFT(包括_提供申込書【入力フォーム】!C65,1)</f>
        <v/>
      </c>
      <c r="J52" s="134">
        <f>包括_提供申込書【入力フォーム】!D65</f>
        <v>0</v>
      </c>
      <c r="K52" s="134">
        <f>包括_提供申込書【入力フォーム】!E65</f>
        <v>0</v>
      </c>
      <c r="L52" s="135" t="str">
        <f>IF(包括_提供申込書【入力フォーム】!F65="","",IF(包括_提供申込書【入力フォーム】!F65="特記事項なし","特記事項なし","あり (別紙記載)"))</f>
        <v/>
      </c>
    </row>
    <row r="53" spans="1:12" ht="17" customHeight="1">
      <c r="A53" s="133">
        <v>8</v>
      </c>
      <c r="B53" s="170">
        <f>包括_提供申込書【入力フォーム】!A66</f>
        <v>0</v>
      </c>
      <c r="C53" s="170"/>
      <c r="D53" s="167">
        <f>包括_提供申込書【入力フォーム】!B66</f>
        <v>0</v>
      </c>
      <c r="E53" s="167"/>
      <c r="F53" s="167"/>
      <c r="G53" s="167"/>
      <c r="H53" s="167"/>
      <c r="I53" s="134" t="str">
        <f>LEFT(包括_提供申込書【入力フォーム】!C66,1)</f>
        <v/>
      </c>
      <c r="J53" s="134">
        <f>包括_提供申込書【入力フォーム】!D66</f>
        <v>0</v>
      </c>
      <c r="K53" s="134">
        <f>包括_提供申込書【入力フォーム】!E66</f>
        <v>0</v>
      </c>
      <c r="L53" s="135" t="str">
        <f>IF(包括_提供申込書【入力フォーム】!F66="","",IF(包括_提供申込書【入力フォーム】!F66="特記事項なし","特記事項なし","あり (別紙記載)"))</f>
        <v/>
      </c>
    </row>
    <row r="54" spans="1:12" ht="17" customHeight="1">
      <c r="A54" s="133">
        <v>9</v>
      </c>
      <c r="B54" s="170">
        <f>包括_提供申込書【入力フォーム】!A67</f>
        <v>0</v>
      </c>
      <c r="C54" s="170"/>
      <c r="D54" s="167">
        <f>包括_提供申込書【入力フォーム】!B67</f>
        <v>0</v>
      </c>
      <c r="E54" s="167"/>
      <c r="F54" s="167"/>
      <c r="G54" s="167"/>
      <c r="H54" s="167"/>
      <c r="I54" s="134" t="str">
        <f>LEFT(包括_提供申込書【入力フォーム】!C67,1)</f>
        <v/>
      </c>
      <c r="J54" s="134">
        <f>包括_提供申込書【入力フォーム】!D67</f>
        <v>0</v>
      </c>
      <c r="K54" s="134">
        <f>包括_提供申込書【入力フォーム】!E67</f>
        <v>0</v>
      </c>
      <c r="L54" s="135" t="str">
        <f>IF(包括_提供申込書【入力フォーム】!F67="","",IF(包括_提供申込書【入力フォーム】!F67="特記事項なし","特記事項なし","あり (別紙記載)"))</f>
        <v/>
      </c>
    </row>
    <row r="55" spans="1:12" ht="17" customHeight="1">
      <c r="A55" s="133">
        <v>10</v>
      </c>
      <c r="B55" s="170">
        <f>包括_提供申込書【入力フォーム】!A68</f>
        <v>0</v>
      </c>
      <c r="C55" s="170"/>
      <c r="D55" s="167">
        <f>包括_提供申込書【入力フォーム】!B68</f>
        <v>0</v>
      </c>
      <c r="E55" s="167"/>
      <c r="F55" s="167"/>
      <c r="G55" s="167"/>
      <c r="H55" s="167"/>
      <c r="I55" s="134" t="str">
        <f>LEFT(包括_提供申込書【入力フォーム】!C68,1)</f>
        <v/>
      </c>
      <c r="J55" s="134">
        <f>包括_提供申込書【入力フォーム】!D68</f>
        <v>0</v>
      </c>
      <c r="K55" s="134">
        <f>包括_提供申込書【入力フォーム】!E68</f>
        <v>0</v>
      </c>
      <c r="L55" s="135" t="str">
        <f>IF(包括_提供申込書【入力フォーム】!F68="","",IF(包括_提供申込書【入力フォーム】!F68="特記事項なし","特記事項なし","あり (別紙記載)"))</f>
        <v/>
      </c>
    </row>
    <row r="56" spans="1:12" ht="17" customHeight="1">
      <c r="A56" s="133">
        <v>11</v>
      </c>
      <c r="B56" s="170">
        <f>包括_提供申込書【入力フォーム】!A69</f>
        <v>0</v>
      </c>
      <c r="C56" s="170"/>
      <c r="D56" s="167">
        <f>包括_提供申込書【入力フォーム】!B69</f>
        <v>0</v>
      </c>
      <c r="E56" s="167"/>
      <c r="F56" s="167"/>
      <c r="G56" s="167"/>
      <c r="H56" s="167"/>
      <c r="I56" s="134" t="str">
        <f>LEFT(包括_提供申込書【入力フォーム】!C69,1)</f>
        <v/>
      </c>
      <c r="J56" s="134">
        <f>包括_提供申込書【入力フォーム】!D69</f>
        <v>0</v>
      </c>
      <c r="K56" s="134">
        <f>包括_提供申込書【入力フォーム】!E69</f>
        <v>0</v>
      </c>
      <c r="L56" s="135" t="str">
        <f>IF(包括_提供申込書【入力フォーム】!F69="","",IF(包括_提供申込書【入力フォーム】!F69="特記事項なし","特記事項なし","あり (別紙記載)"))</f>
        <v/>
      </c>
    </row>
    <row r="57" spans="1:12" ht="17" customHeight="1">
      <c r="A57" s="133">
        <v>12</v>
      </c>
      <c r="B57" s="170">
        <f>包括_提供申込書【入力フォーム】!A70</f>
        <v>0</v>
      </c>
      <c r="C57" s="170"/>
      <c r="D57" s="167">
        <f>包括_提供申込書【入力フォーム】!B70</f>
        <v>0</v>
      </c>
      <c r="E57" s="167"/>
      <c r="F57" s="167"/>
      <c r="G57" s="167"/>
      <c r="H57" s="167"/>
      <c r="I57" s="134" t="str">
        <f>LEFT(包括_提供申込書【入力フォーム】!C70,1)</f>
        <v/>
      </c>
      <c r="J57" s="134">
        <f>包括_提供申込書【入力フォーム】!D70</f>
        <v>0</v>
      </c>
      <c r="K57" s="134">
        <f>包括_提供申込書【入力フォーム】!E70</f>
        <v>0</v>
      </c>
      <c r="L57" s="135" t="str">
        <f>IF(包括_提供申込書【入力フォーム】!F70="","",IF(包括_提供申込書【入力フォーム】!F70="特記事項なし","特記事項なし","あり (別紙記載)"))</f>
        <v/>
      </c>
    </row>
    <row r="58" spans="1:12" ht="17" customHeight="1">
      <c r="A58" s="133">
        <v>13</v>
      </c>
      <c r="B58" s="170">
        <f>包括_提供申込書【入力フォーム】!A71</f>
        <v>0</v>
      </c>
      <c r="C58" s="170"/>
      <c r="D58" s="167">
        <f>包括_提供申込書【入力フォーム】!B71</f>
        <v>0</v>
      </c>
      <c r="E58" s="167"/>
      <c r="F58" s="167"/>
      <c r="G58" s="167"/>
      <c r="H58" s="167"/>
      <c r="I58" s="134" t="str">
        <f>LEFT(包括_提供申込書【入力フォーム】!C71,1)</f>
        <v/>
      </c>
      <c r="J58" s="134">
        <f>包括_提供申込書【入力フォーム】!D71</f>
        <v>0</v>
      </c>
      <c r="K58" s="134">
        <f>包括_提供申込書【入力フォーム】!E71</f>
        <v>0</v>
      </c>
      <c r="L58" s="135" t="str">
        <f>IF(包括_提供申込書【入力フォーム】!F71="","",IF(包括_提供申込書【入力フォーム】!F71="特記事項なし","特記事項なし","あり (別紙記載)"))</f>
        <v/>
      </c>
    </row>
    <row r="59" spans="1:12" ht="17" customHeight="1">
      <c r="A59" s="133">
        <v>14</v>
      </c>
      <c r="B59" s="170">
        <f>包括_提供申込書【入力フォーム】!A72</f>
        <v>0</v>
      </c>
      <c r="C59" s="170"/>
      <c r="D59" s="167">
        <f>包括_提供申込書【入力フォーム】!B72</f>
        <v>0</v>
      </c>
      <c r="E59" s="167"/>
      <c r="F59" s="167"/>
      <c r="G59" s="167"/>
      <c r="H59" s="167"/>
      <c r="I59" s="134" t="str">
        <f>LEFT(包括_提供申込書【入力フォーム】!C72,1)</f>
        <v/>
      </c>
      <c r="J59" s="134">
        <f>包括_提供申込書【入力フォーム】!D72</f>
        <v>0</v>
      </c>
      <c r="K59" s="134">
        <f>包括_提供申込書【入力フォーム】!E72</f>
        <v>0</v>
      </c>
      <c r="L59" s="135" t="str">
        <f>IF(包括_提供申込書【入力フォーム】!F72="","",IF(包括_提供申込書【入力フォーム】!F72="特記事項なし","特記事項なし","あり (別紙記載)"))</f>
        <v/>
      </c>
    </row>
    <row r="60" spans="1:12" ht="17" customHeight="1">
      <c r="A60" s="133">
        <v>15</v>
      </c>
      <c r="B60" s="170">
        <f>包括_提供申込書【入力フォーム】!A73</f>
        <v>0</v>
      </c>
      <c r="C60" s="170"/>
      <c r="D60" s="167">
        <f>包括_提供申込書【入力フォーム】!B73</f>
        <v>0</v>
      </c>
      <c r="E60" s="167"/>
      <c r="F60" s="167"/>
      <c r="G60" s="167"/>
      <c r="H60" s="167"/>
      <c r="I60" s="134" t="str">
        <f>LEFT(包括_提供申込書【入力フォーム】!C73,1)</f>
        <v/>
      </c>
      <c r="J60" s="134">
        <f>包括_提供申込書【入力フォーム】!D73</f>
        <v>0</v>
      </c>
      <c r="K60" s="134">
        <f>包括_提供申込書【入力フォーム】!E73</f>
        <v>0</v>
      </c>
      <c r="L60" s="135" t="str">
        <f>IF(包括_提供申込書【入力フォーム】!F73="","",IF(包括_提供申込書【入力フォーム】!F73="特記事項なし","特記事項なし","あり (別紙記載)"))</f>
        <v/>
      </c>
    </row>
    <row r="61" spans="1:12" ht="17" customHeight="1">
      <c r="A61" s="133">
        <v>16</v>
      </c>
      <c r="B61" s="170">
        <f>包括_提供申込書【入力フォーム】!A74</f>
        <v>0</v>
      </c>
      <c r="C61" s="170"/>
      <c r="D61" s="167">
        <f>包括_提供申込書【入力フォーム】!B74</f>
        <v>0</v>
      </c>
      <c r="E61" s="167"/>
      <c r="F61" s="167"/>
      <c r="G61" s="167"/>
      <c r="H61" s="167"/>
      <c r="I61" s="134" t="str">
        <f>LEFT(包括_提供申込書【入力フォーム】!C74,1)</f>
        <v/>
      </c>
      <c r="J61" s="134">
        <f>包括_提供申込書【入力フォーム】!D74</f>
        <v>0</v>
      </c>
      <c r="K61" s="134">
        <f>包括_提供申込書【入力フォーム】!E74</f>
        <v>0</v>
      </c>
      <c r="L61" s="135" t="str">
        <f>IF(包括_提供申込書【入力フォーム】!F74="","",IF(包括_提供申込書【入力フォーム】!F74="特記事項なし","特記事項なし","あり (別紙記載)"))</f>
        <v/>
      </c>
    </row>
    <row r="62" spans="1:12" ht="17" customHeight="1">
      <c r="A62" s="133">
        <v>17</v>
      </c>
      <c r="B62" s="170">
        <f>包括_提供申込書【入力フォーム】!A75</f>
        <v>0</v>
      </c>
      <c r="C62" s="170"/>
      <c r="D62" s="167">
        <f>包括_提供申込書【入力フォーム】!B75</f>
        <v>0</v>
      </c>
      <c r="E62" s="167"/>
      <c r="F62" s="167"/>
      <c r="G62" s="167"/>
      <c r="H62" s="167"/>
      <c r="I62" s="134" t="str">
        <f>LEFT(包括_提供申込書【入力フォーム】!C75,1)</f>
        <v/>
      </c>
      <c r="J62" s="134">
        <f>包括_提供申込書【入力フォーム】!D75</f>
        <v>0</v>
      </c>
      <c r="K62" s="134">
        <f>包括_提供申込書【入力フォーム】!E75</f>
        <v>0</v>
      </c>
      <c r="L62" s="135" t="str">
        <f>IF(包括_提供申込書【入力フォーム】!F75="","",IF(包括_提供申込書【入力フォーム】!F75="特記事項なし","特記事項なし","あり (別紙記載)"))</f>
        <v/>
      </c>
    </row>
    <row r="63" spans="1:12" ht="17" customHeight="1">
      <c r="A63" s="133">
        <v>18</v>
      </c>
      <c r="B63" s="170">
        <f>包括_提供申込書【入力フォーム】!A76</f>
        <v>0</v>
      </c>
      <c r="C63" s="170"/>
      <c r="D63" s="167">
        <f>包括_提供申込書【入力フォーム】!B76</f>
        <v>0</v>
      </c>
      <c r="E63" s="167"/>
      <c r="F63" s="167"/>
      <c r="G63" s="167"/>
      <c r="H63" s="167"/>
      <c r="I63" s="134" t="str">
        <f>LEFT(包括_提供申込書【入力フォーム】!C76,1)</f>
        <v/>
      </c>
      <c r="J63" s="134">
        <f>包括_提供申込書【入力フォーム】!D76</f>
        <v>0</v>
      </c>
      <c r="K63" s="134">
        <f>包括_提供申込書【入力フォーム】!E76</f>
        <v>0</v>
      </c>
      <c r="L63" s="135" t="str">
        <f>IF(包括_提供申込書【入力フォーム】!F76="","",IF(包括_提供申込書【入力フォーム】!F76="特記事項なし","特記事項なし","あり (別紙記載)"))</f>
        <v/>
      </c>
    </row>
    <row r="64" spans="1:12" ht="17" customHeight="1">
      <c r="A64" s="133">
        <v>19</v>
      </c>
      <c r="B64" s="170">
        <f>包括_提供申込書【入力フォーム】!A77</f>
        <v>0</v>
      </c>
      <c r="C64" s="170"/>
      <c r="D64" s="167">
        <f>包括_提供申込書【入力フォーム】!B77</f>
        <v>0</v>
      </c>
      <c r="E64" s="167"/>
      <c r="F64" s="167"/>
      <c r="G64" s="167"/>
      <c r="H64" s="167"/>
      <c r="I64" s="134" t="str">
        <f>LEFT(包括_提供申込書【入力フォーム】!C77,1)</f>
        <v/>
      </c>
      <c r="J64" s="134">
        <f>包括_提供申込書【入力フォーム】!D77</f>
        <v>0</v>
      </c>
      <c r="K64" s="134">
        <f>包括_提供申込書【入力フォーム】!E77</f>
        <v>0</v>
      </c>
      <c r="L64" s="135" t="str">
        <f>IF(包括_提供申込書【入力フォーム】!F77="","",IF(包括_提供申込書【入力フォーム】!F77="特記事項なし","特記事項なし","あり (別紙記載)"))</f>
        <v/>
      </c>
    </row>
    <row r="65" spans="1:14" ht="17" customHeight="1">
      <c r="A65" s="136">
        <v>20</v>
      </c>
      <c r="B65" s="193">
        <f>包括_提供申込書【入力フォーム】!A78</f>
        <v>0</v>
      </c>
      <c r="C65" s="193"/>
      <c r="D65" s="158">
        <f>包括_提供申込書【入力フォーム】!B78</f>
        <v>0</v>
      </c>
      <c r="E65" s="158"/>
      <c r="F65" s="158"/>
      <c r="G65" s="158"/>
      <c r="H65" s="158"/>
      <c r="I65" s="137" t="str">
        <f>LEFT(包括_提供申込書【入力フォーム】!C78,1)</f>
        <v/>
      </c>
      <c r="J65" s="137">
        <f>包括_提供申込書【入力フォーム】!D78</f>
        <v>0</v>
      </c>
      <c r="K65" s="137">
        <f>包括_提供申込書【入力フォーム】!E78</f>
        <v>0</v>
      </c>
      <c r="L65" s="138" t="str">
        <f>IF(包括_提供申込書【入力フォーム】!F78="","",IF(包括_提供申込書【入力フォーム】!F78="特記事項なし","特記事項なし","あり (別紙記載)"))</f>
        <v/>
      </c>
    </row>
    <row r="66" spans="1:14" s="67" customFormat="1" ht="7" customHeight="1"/>
    <row r="67" spans="1:14" s="67" customFormat="1" ht="18" customHeight="1">
      <c r="A67" s="68" t="str">
        <f>IF(包括_提供申込書【入力フォーム】!F53=0,"●BSL2該当微生物株依頼時の確認 (該当株なし)","●BSL2該当微生物株依頼時の確認")</f>
        <v>●BSL2該当微生物株依頼時の確認 (該当株なし)</v>
      </c>
      <c r="E67" s="60"/>
      <c r="F67" s="60"/>
      <c r="N67" s="77"/>
    </row>
    <row r="68" spans="1:14" s="79" customFormat="1" ht="20" customHeight="1">
      <c r="A68" s="159" t="s">
        <v>105</v>
      </c>
      <c r="B68" s="160"/>
      <c r="C68" s="56" t="str">
        <f>IF(包括_提供申込書【入力フォーム】!F53=0,"",IF(LEFT(包括_提供申込書【入力フォーム】!C86,2)="はい","はい","いいえ"))</f>
        <v/>
      </c>
      <c r="D68" s="78"/>
      <c r="E68" s="87" t="s">
        <v>106</v>
      </c>
      <c r="F68" s="173" t="str">
        <f>IF(包括_提供申込書【入力フォーム】!C90="↓以下記入不要↓","",包括_提供申込書【入力フォーム】!C91&amp;"年 ("&amp;包括_提供申込書【入力フォーム】!C92&amp;")")</f>
        <v/>
      </c>
      <c r="G68" s="173"/>
      <c r="H68" s="173"/>
      <c r="I68" s="173"/>
      <c r="J68" s="173"/>
      <c r="K68" s="173"/>
      <c r="L68" s="174"/>
    </row>
    <row r="69" spans="1:14" s="81" customFormat="1" ht="20" customHeight="1">
      <c r="A69" s="161" t="s">
        <v>107</v>
      </c>
      <c r="B69" s="162"/>
      <c r="C69" s="57" t="str">
        <f>IF(包括_提供申込書【入力フォーム】!F53=0,"",IF(LEFT(包括_提供申込書【入力フォーム】!C88,2)="はい","はい","いいえ"))</f>
        <v/>
      </c>
      <c r="D69" s="80"/>
      <c r="E69" s="55" t="str">
        <f>IF(OR(C68="いいえ",COUNTIF(F70,"*未*")&gt;0,F70="；"),"《提供不可》","")</f>
        <v/>
      </c>
      <c r="F69" s="175" t="str">
        <f>IF(包括_提供申込書【入力フォーム】!C90="↓以下記入不要↓","",包括_提供申込書【入力フォーム】!C93&amp;"年 ("&amp;包括_提供申込書【入力フォーム】!C94&amp;")")</f>
        <v/>
      </c>
      <c r="G69" s="175"/>
      <c r="H69" s="175"/>
      <c r="I69" s="175"/>
      <c r="J69" s="175"/>
      <c r="K69" s="175"/>
      <c r="L69" s="176"/>
    </row>
    <row r="70" spans="1:14" s="81" customFormat="1" ht="20" customHeight="1">
      <c r="A70" s="163" t="s">
        <v>108</v>
      </c>
      <c r="B70" s="164" t="s">
        <v>109</v>
      </c>
      <c r="C70" s="58" t="str">
        <f>IF(包括_提供申込書【入力フォーム】!F53=0,"",IF(LEFT(包括_提供申込書【入力フォーム】!C89,2)="","",IF(LEFT(包括_提供申込書【入力フォーム】!C89,2)="はい","はい","いいえ")))</f>
        <v/>
      </c>
      <c r="D70" s="82"/>
      <c r="E70" s="88" t="s">
        <v>110</v>
      </c>
      <c r="F70" s="177" t="str">
        <f>IF(包括_提供申込書【入力フォーム】!C90="↓以下記入不要↓","",包括_提供申込書【入力フォーム】!C96&amp;"；"&amp;包括_提供申込書【入力フォーム】!C97)</f>
        <v/>
      </c>
      <c r="G70" s="177"/>
      <c r="H70" s="165" t="str">
        <f>IF(包括_提供申込書【入力フォーム】!F53=0,"",包括_提供申込書【入力フォーム】!C98)</f>
        <v/>
      </c>
      <c r="I70" s="165"/>
      <c r="J70" s="165"/>
      <c r="K70" s="165"/>
      <c r="L70" s="166"/>
    </row>
    <row r="71" spans="1:14" s="70" customFormat="1" ht="7" customHeight="1">
      <c r="B71" s="71"/>
      <c r="C71" s="72"/>
      <c r="D71" s="72"/>
      <c r="E71" s="73"/>
      <c r="F71" s="73"/>
      <c r="G71" s="73"/>
      <c r="H71" s="73"/>
      <c r="I71" s="73"/>
      <c r="J71" s="73"/>
      <c r="K71" s="73"/>
      <c r="L71" s="73"/>
    </row>
    <row r="72" spans="1:14" s="67" customFormat="1" ht="17" customHeight="1">
      <c r="A72" s="68" t="s">
        <v>111</v>
      </c>
      <c r="B72" s="74"/>
      <c r="C72" s="74"/>
      <c r="D72" s="74"/>
      <c r="E72" s="74"/>
      <c r="F72" s="74"/>
      <c r="G72" s="74"/>
      <c r="H72" s="74"/>
      <c r="I72" s="74"/>
      <c r="J72" s="74"/>
      <c r="K72" s="74"/>
      <c r="L72" s="74"/>
    </row>
    <row r="73" spans="1:14" s="67" customFormat="1" ht="131" customHeight="1">
      <c r="A73" s="149">
        <f>IF(AND(包括_提供申込書【入力フォーム】!F54&gt;0,包括_提供申込書【入力フォーム】!F55=0),"全て ""特記事項なし""",包括_提供申込書【入力フォーム】!B82)</f>
        <v>0</v>
      </c>
      <c r="B73" s="150"/>
      <c r="C73" s="150"/>
      <c r="D73" s="150"/>
      <c r="E73" s="150"/>
      <c r="F73" s="150"/>
      <c r="G73" s="150"/>
      <c r="H73" s="150"/>
      <c r="I73" s="150"/>
      <c r="J73" s="150"/>
      <c r="K73" s="150"/>
      <c r="L73" s="151"/>
    </row>
    <row r="74" spans="1:14" s="67" customFormat="1" ht="22" customHeight="1">
      <c r="B74" s="120"/>
      <c r="C74" s="120"/>
      <c r="D74" s="120"/>
      <c r="E74" s="120"/>
      <c r="F74" s="120"/>
      <c r="G74" s="120"/>
      <c r="H74" s="120"/>
      <c r="I74" s="120"/>
      <c r="J74" s="120"/>
      <c r="K74" s="120"/>
      <c r="L74" s="120"/>
    </row>
    <row r="75" spans="1:14" s="67" customFormat="1" ht="22" customHeight="1">
      <c r="A75" s="121" t="s">
        <v>170</v>
      </c>
      <c r="B75" s="120"/>
      <c r="C75" s="120"/>
      <c r="D75" s="120"/>
      <c r="E75" s="120"/>
      <c r="F75" s="120"/>
      <c r="G75" s="120"/>
      <c r="H75" s="120"/>
      <c r="I75" s="120"/>
      <c r="J75" s="120"/>
      <c r="K75" s="120"/>
      <c r="L75" s="120"/>
    </row>
    <row r="76" spans="1:14" s="67" customFormat="1" ht="22" customHeight="1">
      <c r="A76" s="120"/>
      <c r="B76" s="120"/>
      <c r="C76" s="120"/>
      <c r="D76" s="120"/>
      <c r="E76" s="120"/>
      <c r="F76" s="120"/>
      <c r="G76" s="120"/>
      <c r="H76" s="120"/>
      <c r="I76" s="120"/>
      <c r="J76" s="120"/>
      <c r="K76" s="120"/>
      <c r="L76" s="120"/>
    </row>
    <row r="77" spans="1:14" s="67" customFormat="1" ht="22" customHeight="1">
      <c r="A77" s="120"/>
      <c r="B77" s="120"/>
      <c r="C77" s="120"/>
      <c r="D77" s="120"/>
      <c r="E77" s="120"/>
      <c r="F77" s="120"/>
      <c r="G77" s="120"/>
      <c r="H77" s="120"/>
      <c r="I77" s="120"/>
      <c r="J77" s="120"/>
      <c r="K77" s="120"/>
      <c r="L77" s="120"/>
    </row>
    <row r="78" spans="1:14" s="67" customFormat="1" ht="22" customHeight="1">
      <c r="A78" s="120"/>
      <c r="B78" s="120"/>
      <c r="C78" s="120"/>
      <c r="D78" s="120"/>
      <c r="E78" s="120"/>
      <c r="F78" s="120"/>
      <c r="G78" s="120"/>
      <c r="H78" s="120"/>
      <c r="I78" s="120"/>
      <c r="J78" s="120"/>
      <c r="K78" s="120"/>
      <c r="L78" s="120"/>
    </row>
    <row r="79" spans="1:14" s="67" customFormat="1" ht="22" customHeight="1">
      <c r="A79" s="120"/>
      <c r="B79" s="120"/>
      <c r="C79" s="120"/>
      <c r="D79" s="120"/>
      <c r="E79" s="120"/>
      <c r="F79" s="120"/>
      <c r="G79" s="120"/>
      <c r="H79" s="120"/>
      <c r="I79" s="120"/>
      <c r="J79" s="120"/>
      <c r="K79" s="120"/>
      <c r="L79" s="120"/>
    </row>
    <row r="80" spans="1:14" s="67" customFormat="1" ht="22" customHeight="1">
      <c r="A80" s="120"/>
      <c r="B80" s="120"/>
      <c r="C80" s="120"/>
      <c r="D80" s="120"/>
      <c r="E80" s="120"/>
      <c r="F80" s="120"/>
      <c r="G80" s="120"/>
      <c r="H80" s="120"/>
      <c r="I80" s="120"/>
      <c r="J80" s="120"/>
      <c r="K80" s="120"/>
      <c r="L80" s="120"/>
    </row>
    <row r="81" spans="1:12" s="67" customFormat="1" ht="22" customHeight="1">
      <c r="A81" s="120"/>
      <c r="B81" s="120"/>
      <c r="C81" s="120"/>
      <c r="D81" s="120"/>
      <c r="E81" s="120"/>
      <c r="F81" s="120"/>
      <c r="G81" s="120"/>
      <c r="H81" s="120"/>
      <c r="I81" s="120"/>
      <c r="J81" s="120"/>
      <c r="K81" s="120"/>
      <c r="L81" s="120"/>
    </row>
    <row r="82" spans="1:12" s="67" customFormat="1" ht="22" customHeight="1">
      <c r="A82" s="120"/>
      <c r="B82" s="120"/>
      <c r="C82" s="120"/>
      <c r="D82" s="120"/>
      <c r="E82" s="120"/>
      <c r="F82" s="120"/>
      <c r="G82" s="120"/>
      <c r="H82" s="120"/>
      <c r="I82" s="120"/>
      <c r="J82" s="120"/>
      <c r="K82" s="120"/>
      <c r="L82" s="120"/>
    </row>
    <row r="83" spans="1:12" s="67" customFormat="1" ht="22" customHeight="1">
      <c r="A83" s="120"/>
      <c r="B83" s="120"/>
      <c r="C83" s="120"/>
      <c r="D83" s="120"/>
      <c r="E83" s="120"/>
      <c r="F83" s="120"/>
      <c r="G83" s="120"/>
      <c r="H83" s="120"/>
      <c r="I83" s="120"/>
      <c r="J83" s="120"/>
      <c r="K83" s="120"/>
      <c r="L83" s="120"/>
    </row>
    <row r="84" spans="1:12" s="67" customFormat="1" ht="22" customHeight="1">
      <c r="A84" s="120"/>
      <c r="B84" s="120"/>
      <c r="C84" s="120"/>
      <c r="D84" s="120"/>
      <c r="E84" s="120"/>
      <c r="F84" s="120"/>
      <c r="G84" s="120"/>
      <c r="H84" s="120"/>
      <c r="I84" s="120"/>
      <c r="J84" s="120"/>
      <c r="K84" s="120"/>
      <c r="L84" s="120"/>
    </row>
    <row r="85" spans="1:12" s="67" customFormat="1" ht="22" customHeight="1">
      <c r="A85" s="120"/>
      <c r="B85" s="120"/>
      <c r="C85" s="120"/>
      <c r="D85" s="120"/>
      <c r="E85" s="120"/>
      <c r="F85" s="120"/>
      <c r="G85" s="120"/>
      <c r="H85" s="120"/>
      <c r="I85" s="120"/>
      <c r="J85" s="120"/>
      <c r="K85" s="120"/>
      <c r="L85" s="120"/>
    </row>
    <row r="86" spans="1:12" s="67" customFormat="1" ht="22" customHeight="1">
      <c r="A86" s="120"/>
      <c r="B86" s="120"/>
      <c r="C86" s="120"/>
      <c r="D86" s="120"/>
      <c r="E86" s="120"/>
      <c r="F86" s="120"/>
      <c r="G86" s="120"/>
      <c r="H86" s="120"/>
      <c r="I86" s="120"/>
      <c r="J86" s="120"/>
      <c r="K86" s="120"/>
      <c r="L86" s="120"/>
    </row>
    <row r="87" spans="1:12" s="67" customFormat="1" ht="22" customHeight="1">
      <c r="A87" s="120"/>
      <c r="B87" s="120"/>
      <c r="C87" s="120"/>
      <c r="D87" s="120"/>
      <c r="E87" s="120"/>
      <c r="F87" s="120"/>
      <c r="G87" s="120"/>
      <c r="H87" s="120"/>
      <c r="I87" s="120"/>
      <c r="J87" s="120"/>
      <c r="K87" s="120"/>
      <c r="L87" s="120"/>
    </row>
    <row r="88" spans="1:12" s="67" customFormat="1" ht="22" customHeight="1">
      <c r="A88" s="120"/>
      <c r="B88" s="120"/>
      <c r="C88" s="120"/>
      <c r="D88" s="120"/>
      <c r="E88" s="120"/>
      <c r="F88" s="120"/>
      <c r="G88" s="120"/>
      <c r="H88" s="120"/>
      <c r="I88" s="120"/>
      <c r="J88" s="120"/>
      <c r="K88" s="120"/>
      <c r="L88" s="120"/>
    </row>
    <row r="89" spans="1:12" s="67" customFormat="1" ht="22" customHeight="1">
      <c r="A89" s="120"/>
      <c r="B89" s="120"/>
      <c r="C89" s="120"/>
      <c r="D89" s="120"/>
      <c r="E89" s="120"/>
      <c r="F89" s="120"/>
      <c r="G89" s="120"/>
      <c r="H89" s="120"/>
      <c r="I89" s="120"/>
      <c r="J89" s="120"/>
      <c r="K89" s="120"/>
      <c r="L89" s="120"/>
    </row>
    <row r="90" spans="1:12" s="67" customFormat="1" ht="22" customHeight="1">
      <c r="A90" s="120"/>
      <c r="B90" s="120"/>
      <c r="C90" s="120"/>
      <c r="D90" s="120"/>
      <c r="E90" s="120"/>
      <c r="F90" s="120"/>
      <c r="G90" s="120"/>
      <c r="H90" s="120"/>
      <c r="I90" s="120"/>
      <c r="J90" s="120"/>
      <c r="K90" s="120"/>
      <c r="L90" s="120"/>
    </row>
    <row r="91" spans="1:12" s="67" customFormat="1" ht="22" customHeight="1">
      <c r="A91" s="120"/>
      <c r="B91" s="120"/>
      <c r="C91" s="120"/>
      <c r="D91" s="120"/>
      <c r="E91" s="120"/>
      <c r="F91" s="120"/>
      <c r="G91" s="120"/>
      <c r="H91" s="120"/>
      <c r="I91" s="120"/>
      <c r="J91" s="120"/>
      <c r="K91" s="120"/>
      <c r="L91" s="120"/>
    </row>
    <row r="92" spans="1:12" s="67" customFormat="1" ht="22" customHeight="1">
      <c r="A92" s="120"/>
      <c r="B92" s="120"/>
      <c r="C92" s="120"/>
      <c r="D92" s="120"/>
      <c r="E92" s="120"/>
      <c r="F92" s="120"/>
      <c r="G92" s="120"/>
      <c r="H92" s="120"/>
      <c r="I92" s="120"/>
      <c r="J92" s="120"/>
      <c r="K92" s="120"/>
      <c r="L92" s="120"/>
    </row>
    <row r="93" spans="1:12" s="67" customFormat="1" ht="22" customHeight="1">
      <c r="A93" s="120"/>
      <c r="B93" s="120"/>
      <c r="C93" s="120"/>
      <c r="D93" s="120"/>
      <c r="E93" s="120"/>
      <c r="F93" s="120"/>
      <c r="G93" s="120"/>
      <c r="H93" s="120"/>
      <c r="I93" s="120"/>
      <c r="J93" s="120"/>
      <c r="K93" s="120"/>
      <c r="L93" s="120"/>
    </row>
    <row r="94" spans="1:12" s="67" customFormat="1" ht="22" customHeight="1">
      <c r="A94" s="120"/>
      <c r="B94" s="120"/>
      <c r="C94" s="120"/>
      <c r="D94" s="120"/>
      <c r="E94" s="120"/>
      <c r="F94" s="120"/>
      <c r="G94" s="120"/>
      <c r="H94" s="120"/>
      <c r="I94" s="120"/>
      <c r="J94" s="120"/>
      <c r="K94" s="120"/>
      <c r="L94" s="120"/>
    </row>
    <row r="95" spans="1:12" s="67" customFormat="1" ht="22" customHeight="1">
      <c r="A95" s="120"/>
      <c r="B95" s="120"/>
      <c r="C95" s="120"/>
      <c r="D95" s="120"/>
      <c r="E95" s="120"/>
      <c r="F95" s="120"/>
      <c r="G95" s="120"/>
      <c r="H95" s="120"/>
      <c r="I95" s="120"/>
      <c r="J95" s="120"/>
      <c r="K95" s="120"/>
      <c r="L95" s="120"/>
    </row>
    <row r="96" spans="1:12" s="67" customFormat="1" ht="22" customHeight="1">
      <c r="A96" s="120"/>
      <c r="B96" s="120"/>
      <c r="C96" s="120"/>
      <c r="D96" s="120"/>
      <c r="E96" s="120"/>
      <c r="F96" s="120"/>
      <c r="G96" s="120"/>
      <c r="H96" s="120"/>
      <c r="I96" s="120"/>
      <c r="J96" s="120"/>
      <c r="K96" s="120"/>
      <c r="L96" s="120"/>
    </row>
    <row r="97" spans="1:12" s="67" customFormat="1" ht="22" customHeight="1">
      <c r="A97" s="120"/>
      <c r="B97" s="120"/>
      <c r="C97" s="120"/>
      <c r="D97" s="120"/>
      <c r="E97" s="120"/>
      <c r="F97" s="120"/>
      <c r="G97" s="120"/>
      <c r="H97" s="120"/>
      <c r="I97" s="120"/>
      <c r="J97" s="120"/>
      <c r="K97" s="120"/>
      <c r="L97" s="120"/>
    </row>
    <row r="98" spans="1:12" s="67" customFormat="1" ht="22" customHeight="1">
      <c r="A98" s="120"/>
      <c r="B98" s="120"/>
      <c r="C98" s="120"/>
      <c r="D98" s="120"/>
      <c r="E98" s="120"/>
      <c r="F98" s="120"/>
      <c r="G98" s="120"/>
      <c r="H98" s="120"/>
      <c r="I98" s="120"/>
      <c r="J98" s="120"/>
      <c r="K98" s="120"/>
      <c r="L98" s="120"/>
    </row>
    <row r="99" spans="1:12" s="67" customFormat="1" ht="22" customHeight="1">
      <c r="A99" s="120"/>
      <c r="B99" s="120"/>
      <c r="C99" s="120"/>
      <c r="D99" s="120"/>
      <c r="E99" s="120"/>
      <c r="F99" s="120"/>
      <c r="G99" s="120"/>
      <c r="H99" s="120"/>
      <c r="I99" s="120"/>
      <c r="J99" s="120"/>
      <c r="K99" s="120"/>
      <c r="L99" s="120"/>
    </row>
    <row r="100" spans="1:12" s="67" customFormat="1" ht="22" customHeight="1">
      <c r="A100" s="120"/>
      <c r="B100" s="120"/>
      <c r="C100" s="120"/>
      <c r="D100" s="120"/>
      <c r="E100" s="120"/>
      <c r="F100" s="120"/>
      <c r="G100" s="120"/>
      <c r="H100" s="120"/>
      <c r="I100" s="120"/>
      <c r="J100" s="120"/>
      <c r="K100" s="120"/>
      <c r="L100" s="120"/>
    </row>
    <row r="101" spans="1:12" s="67" customFormat="1" ht="22" customHeight="1">
      <c r="A101" s="120"/>
      <c r="B101" s="120"/>
      <c r="C101" s="120"/>
      <c r="D101" s="120"/>
      <c r="E101" s="120"/>
      <c r="F101" s="120"/>
      <c r="G101" s="120"/>
      <c r="H101" s="120"/>
      <c r="I101" s="120"/>
      <c r="J101" s="120"/>
      <c r="K101" s="120"/>
      <c r="L101" s="120"/>
    </row>
    <row r="102" spans="1:12" s="67" customFormat="1" ht="22" customHeight="1">
      <c r="A102" s="120"/>
      <c r="B102" s="120"/>
      <c r="C102" s="120"/>
      <c r="D102" s="120"/>
      <c r="E102" s="120"/>
      <c r="F102" s="120"/>
      <c r="G102" s="120"/>
      <c r="H102" s="120"/>
      <c r="I102" s="120"/>
      <c r="J102" s="120"/>
      <c r="K102" s="120"/>
      <c r="L102" s="120"/>
    </row>
    <row r="103" spans="1:12" s="67" customFormat="1" ht="22" customHeight="1">
      <c r="A103" s="120"/>
      <c r="B103" s="120"/>
      <c r="C103" s="120"/>
      <c r="D103" s="120"/>
      <c r="E103" s="120"/>
      <c r="F103" s="120"/>
      <c r="G103" s="120"/>
      <c r="H103" s="120"/>
      <c r="I103" s="120"/>
      <c r="J103" s="120"/>
      <c r="K103" s="120"/>
      <c r="L103" s="120"/>
    </row>
    <row r="104" spans="1:12" s="67" customFormat="1" ht="22" customHeight="1">
      <c r="A104" s="120"/>
      <c r="B104" s="120"/>
      <c r="C104" s="120"/>
      <c r="D104" s="120"/>
      <c r="E104" s="120"/>
      <c r="F104" s="120"/>
      <c r="G104" s="120"/>
      <c r="H104" s="120"/>
      <c r="I104" s="120"/>
      <c r="J104" s="120"/>
      <c r="K104" s="120"/>
      <c r="L104" s="120"/>
    </row>
    <row r="105" spans="1:12" s="67" customFormat="1" ht="22" customHeight="1">
      <c r="A105" s="120"/>
      <c r="B105" s="120"/>
      <c r="C105" s="120"/>
      <c r="D105" s="120"/>
      <c r="E105" s="120"/>
      <c r="F105" s="120"/>
      <c r="G105" s="120"/>
      <c r="H105" s="120"/>
      <c r="I105" s="120"/>
      <c r="J105" s="120"/>
      <c r="K105" s="120"/>
      <c r="L105" s="120"/>
    </row>
    <row r="106" spans="1:12" s="67" customFormat="1" ht="22" customHeight="1">
      <c r="A106" s="120"/>
      <c r="B106" s="120"/>
      <c r="C106" s="120"/>
      <c r="D106" s="120"/>
      <c r="E106" s="120"/>
      <c r="F106" s="120"/>
      <c r="G106" s="120"/>
      <c r="H106" s="120"/>
      <c r="I106" s="120"/>
      <c r="J106" s="120"/>
      <c r="K106" s="120"/>
      <c r="L106" s="120"/>
    </row>
    <row r="107" spans="1:12" s="67" customFormat="1" ht="22" customHeight="1">
      <c r="A107" s="120"/>
      <c r="B107" s="120"/>
      <c r="C107" s="120"/>
      <c r="D107" s="120"/>
      <c r="E107" s="120"/>
      <c r="F107" s="120"/>
      <c r="G107" s="120"/>
      <c r="H107" s="120"/>
      <c r="I107" s="120"/>
      <c r="J107" s="120"/>
      <c r="K107" s="120"/>
      <c r="L107" s="120"/>
    </row>
    <row r="108" spans="1:12" ht="22" customHeight="1">
      <c r="A108" s="67"/>
      <c r="B108" s="64"/>
      <c r="C108" s="64"/>
      <c r="D108" s="65"/>
      <c r="E108" s="65"/>
      <c r="F108" s="65"/>
      <c r="G108" s="83"/>
      <c r="H108" s="83"/>
      <c r="I108" s="84"/>
      <c r="J108" s="81"/>
      <c r="K108" s="81"/>
      <c r="L108" s="84"/>
    </row>
    <row r="109" spans="1:12" ht="22" customHeight="1">
      <c r="A109" s="67"/>
      <c r="B109" s="64"/>
      <c r="C109" s="64"/>
      <c r="D109" s="65"/>
      <c r="E109" s="65"/>
      <c r="F109" s="65"/>
      <c r="G109" s="83"/>
      <c r="H109" s="83"/>
      <c r="I109" s="84"/>
      <c r="J109" s="81"/>
      <c r="K109" s="81"/>
      <c r="L109" s="84"/>
    </row>
    <row r="110" spans="1:12" ht="22" customHeight="1">
      <c r="A110" s="67"/>
      <c r="B110" s="64"/>
      <c r="C110" s="64"/>
      <c r="D110" s="65"/>
      <c r="E110" s="65"/>
      <c r="F110" s="65"/>
      <c r="G110" s="83"/>
      <c r="H110" s="83"/>
      <c r="I110" s="84"/>
      <c r="J110" s="81"/>
      <c r="K110" s="81"/>
      <c r="L110" s="84"/>
    </row>
    <row r="111" spans="1:12" ht="22" customHeight="1">
      <c r="A111" s="67"/>
      <c r="B111" s="64"/>
      <c r="C111" s="64"/>
      <c r="D111" s="65"/>
      <c r="E111" s="65"/>
      <c r="F111" s="65"/>
      <c r="G111" s="83"/>
      <c r="H111" s="83"/>
      <c r="I111" s="84"/>
      <c r="J111" s="81"/>
      <c r="K111" s="81"/>
      <c r="L111" s="84"/>
    </row>
    <row r="112" spans="1:12" ht="22" customHeight="1">
      <c r="A112" s="67"/>
      <c r="B112" s="64"/>
      <c r="C112" s="64"/>
      <c r="D112" s="65"/>
      <c r="E112" s="65"/>
      <c r="F112" s="65"/>
      <c r="G112" s="83"/>
      <c r="H112" s="83"/>
      <c r="I112" s="84"/>
      <c r="J112" s="81"/>
      <c r="K112" s="81"/>
      <c r="L112" s="84"/>
    </row>
    <row r="113" spans="1:12" ht="22" customHeight="1">
      <c r="A113" s="67"/>
      <c r="B113" s="64"/>
      <c r="C113" s="64"/>
      <c r="D113" s="65"/>
      <c r="E113" s="65"/>
      <c r="F113" s="65"/>
      <c r="G113" s="83"/>
      <c r="H113" s="83"/>
      <c r="I113" s="84"/>
      <c r="J113" s="81"/>
      <c r="K113" s="81"/>
      <c r="L113" s="84"/>
    </row>
    <row r="114" spans="1:12" ht="22" customHeight="1">
      <c r="A114" s="67"/>
      <c r="B114" s="64"/>
      <c r="C114" s="64"/>
      <c r="D114" s="65"/>
      <c r="E114" s="65"/>
      <c r="F114" s="65"/>
      <c r="G114" s="83"/>
      <c r="H114" s="83"/>
      <c r="I114" s="84"/>
      <c r="J114" s="81"/>
      <c r="K114" s="81"/>
      <c r="L114" s="84"/>
    </row>
    <row r="115" spans="1:12" ht="22" customHeight="1">
      <c r="A115" s="67"/>
      <c r="B115" s="64"/>
      <c r="C115" s="64"/>
      <c r="D115" s="65"/>
      <c r="E115" s="65"/>
      <c r="F115" s="65"/>
      <c r="G115" s="83"/>
      <c r="H115" s="83"/>
      <c r="I115" s="84"/>
      <c r="J115" s="81"/>
      <c r="K115" s="81"/>
      <c r="L115" s="84"/>
    </row>
    <row r="116" spans="1:12" ht="22" customHeight="1">
      <c r="A116" s="67"/>
      <c r="B116" s="64"/>
      <c r="C116" s="64"/>
      <c r="D116" s="65"/>
      <c r="E116" s="65"/>
      <c r="F116" s="65"/>
      <c r="G116" s="83"/>
      <c r="H116" s="83"/>
      <c r="I116" s="84"/>
      <c r="J116" s="81"/>
      <c r="K116" s="81"/>
      <c r="L116" s="84"/>
    </row>
    <row r="117" spans="1:12" ht="22" customHeight="1">
      <c r="A117" s="67"/>
      <c r="B117" s="64"/>
      <c r="C117" s="64"/>
      <c r="D117" s="65"/>
      <c r="E117" s="65"/>
      <c r="F117" s="65"/>
      <c r="G117" s="83"/>
      <c r="H117" s="83"/>
      <c r="I117" s="84"/>
      <c r="J117" s="81"/>
      <c r="K117" s="81"/>
      <c r="L117" s="84"/>
    </row>
    <row r="118" spans="1:12" ht="22" customHeight="1">
      <c r="A118" s="67"/>
      <c r="B118" s="64"/>
      <c r="C118" s="64"/>
      <c r="D118" s="65"/>
      <c r="E118" s="65"/>
      <c r="F118" s="65"/>
      <c r="G118" s="83"/>
      <c r="H118" s="83"/>
      <c r="I118" s="84"/>
      <c r="J118" s="81"/>
      <c r="K118" s="81"/>
      <c r="L118" s="84"/>
    </row>
    <row r="119" spans="1:12" ht="22" customHeight="1">
      <c r="A119" s="67"/>
      <c r="B119" s="64"/>
      <c r="C119" s="64"/>
      <c r="D119" s="65"/>
      <c r="E119" s="65"/>
      <c r="F119" s="65"/>
      <c r="G119" s="83"/>
      <c r="H119" s="83"/>
      <c r="I119" s="84"/>
      <c r="J119" s="81"/>
      <c r="K119" s="81"/>
      <c r="L119" s="84"/>
    </row>
    <row r="120" spans="1:12" ht="22" customHeight="1">
      <c r="A120" s="67"/>
      <c r="B120" s="64"/>
      <c r="C120" s="64"/>
      <c r="D120" s="65"/>
      <c r="E120" s="65"/>
      <c r="F120" s="65"/>
      <c r="G120" s="83"/>
      <c r="H120" s="83"/>
      <c r="I120" s="84"/>
      <c r="J120" s="81"/>
      <c r="K120" s="81"/>
      <c r="L120" s="84"/>
    </row>
    <row r="121" spans="1:12" ht="22" customHeight="1">
      <c r="A121" s="67"/>
      <c r="B121" s="64"/>
      <c r="C121" s="64"/>
      <c r="D121" s="65"/>
      <c r="E121" s="65"/>
      <c r="F121" s="65"/>
      <c r="G121" s="83"/>
      <c r="H121" s="83"/>
      <c r="I121" s="84"/>
      <c r="J121" s="81"/>
      <c r="K121" s="81"/>
      <c r="L121" s="84"/>
    </row>
    <row r="122" spans="1:12" ht="22" customHeight="1">
      <c r="A122" s="67"/>
      <c r="B122" s="64"/>
      <c r="C122" s="64"/>
      <c r="D122" s="65"/>
      <c r="E122" s="65"/>
      <c r="F122" s="65"/>
      <c r="G122" s="83"/>
      <c r="H122" s="83"/>
      <c r="I122" s="84"/>
      <c r="J122" s="81"/>
      <c r="K122" s="81"/>
      <c r="L122" s="84"/>
    </row>
    <row r="123" spans="1:12" ht="22" customHeight="1">
      <c r="A123" s="67"/>
      <c r="B123" s="64"/>
      <c r="C123" s="64"/>
      <c r="D123" s="65"/>
      <c r="E123" s="65"/>
      <c r="F123" s="65"/>
      <c r="G123" s="83"/>
      <c r="H123" s="83"/>
      <c r="I123" s="84"/>
      <c r="J123" s="81"/>
      <c r="K123" s="81"/>
      <c r="L123" s="84"/>
    </row>
    <row r="124" spans="1:12" ht="22" customHeight="1">
      <c r="A124" s="67"/>
      <c r="B124" s="64"/>
      <c r="C124" s="64"/>
      <c r="D124" s="65"/>
      <c r="E124" s="65"/>
      <c r="F124" s="65"/>
      <c r="G124" s="83"/>
      <c r="H124" s="83"/>
      <c r="I124" s="84"/>
      <c r="J124" s="81"/>
      <c r="K124" s="81"/>
      <c r="L124" s="84"/>
    </row>
    <row r="125" spans="1:12" ht="22" customHeight="1">
      <c r="A125" s="67"/>
      <c r="B125" s="64"/>
      <c r="C125" s="64"/>
      <c r="D125" s="65"/>
      <c r="E125" s="65"/>
      <c r="F125" s="65"/>
      <c r="G125" s="83"/>
      <c r="H125" s="83"/>
      <c r="I125" s="84"/>
      <c r="J125" s="81"/>
      <c r="K125" s="81"/>
      <c r="L125" s="84"/>
    </row>
    <row r="126" spans="1:12" ht="22" customHeight="1">
      <c r="A126" s="67"/>
      <c r="B126" s="64"/>
      <c r="C126" s="64"/>
      <c r="D126" s="65"/>
      <c r="E126" s="65"/>
      <c r="F126" s="65"/>
      <c r="G126" s="83"/>
      <c r="H126" s="83"/>
      <c r="I126" s="84"/>
      <c r="J126" s="81"/>
      <c r="K126" s="81"/>
      <c r="L126" s="84"/>
    </row>
    <row r="127" spans="1:12" ht="22" customHeight="1">
      <c r="A127" s="67"/>
      <c r="B127" s="64"/>
      <c r="C127" s="64"/>
      <c r="D127" s="65"/>
      <c r="E127" s="65"/>
      <c r="F127" s="65"/>
      <c r="G127" s="83"/>
      <c r="H127" s="83"/>
      <c r="I127" s="84"/>
      <c r="J127" s="81"/>
      <c r="K127" s="81"/>
      <c r="L127" s="84"/>
    </row>
    <row r="128" spans="1:12" ht="22" customHeight="1">
      <c r="A128" s="67"/>
      <c r="B128" s="64"/>
      <c r="C128" s="64"/>
      <c r="D128" s="65"/>
      <c r="E128" s="65"/>
      <c r="F128" s="65"/>
      <c r="G128" s="83"/>
      <c r="H128" s="83"/>
      <c r="I128" s="84"/>
      <c r="J128" s="81"/>
      <c r="K128" s="81"/>
      <c r="L128" s="84"/>
    </row>
    <row r="129" spans="1:12" ht="22" customHeight="1">
      <c r="A129" s="67"/>
      <c r="B129" s="64"/>
      <c r="C129" s="64"/>
      <c r="D129" s="65"/>
      <c r="E129" s="65"/>
      <c r="F129" s="65"/>
      <c r="G129" s="83"/>
      <c r="H129" s="83"/>
      <c r="I129" s="84"/>
      <c r="J129" s="81"/>
      <c r="K129" s="81"/>
      <c r="L129" s="84"/>
    </row>
    <row r="130" spans="1:12" ht="22" customHeight="1">
      <c r="A130" s="67"/>
      <c r="B130" s="64"/>
      <c r="C130" s="64"/>
      <c r="D130" s="65"/>
      <c r="E130" s="65"/>
      <c r="F130" s="65"/>
      <c r="G130" s="83"/>
      <c r="H130" s="83"/>
      <c r="I130" s="84"/>
      <c r="J130" s="81"/>
      <c r="K130" s="81"/>
      <c r="L130" s="84"/>
    </row>
    <row r="131" spans="1:12" ht="22" customHeight="1">
      <c r="A131" s="67"/>
      <c r="B131" s="64"/>
      <c r="C131" s="64"/>
      <c r="D131" s="65"/>
      <c r="E131" s="65"/>
      <c r="F131" s="65"/>
      <c r="G131" s="83"/>
      <c r="H131" s="83"/>
      <c r="I131" s="84"/>
      <c r="J131" s="81"/>
      <c r="K131" s="81"/>
      <c r="L131" s="84"/>
    </row>
    <row r="132" spans="1:12" ht="22" customHeight="1">
      <c r="A132" s="67"/>
      <c r="B132" s="64"/>
      <c r="C132" s="64"/>
      <c r="D132" s="65"/>
      <c r="E132" s="65"/>
      <c r="F132" s="65"/>
      <c r="G132" s="83"/>
      <c r="H132" s="83"/>
      <c r="I132" s="84"/>
      <c r="J132" s="81"/>
      <c r="K132" s="81"/>
      <c r="L132" s="84"/>
    </row>
    <row r="133" spans="1:12" ht="22" customHeight="1">
      <c r="A133" s="67"/>
      <c r="B133" s="64"/>
      <c r="C133" s="64"/>
      <c r="D133" s="65"/>
      <c r="E133" s="65"/>
      <c r="F133" s="65"/>
      <c r="G133" s="83"/>
      <c r="H133" s="83"/>
      <c r="I133" s="84"/>
      <c r="J133" s="81"/>
      <c r="K133" s="81"/>
      <c r="L133" s="84"/>
    </row>
    <row r="134" spans="1:12" ht="22" customHeight="1">
      <c r="A134" s="67"/>
      <c r="B134" s="64"/>
      <c r="C134" s="64"/>
      <c r="D134" s="65"/>
      <c r="E134" s="65"/>
      <c r="F134" s="65"/>
      <c r="G134" s="83"/>
      <c r="H134" s="83"/>
      <c r="I134" s="84"/>
      <c r="J134" s="81"/>
      <c r="K134" s="81"/>
      <c r="L134" s="84"/>
    </row>
    <row r="135" spans="1:12" ht="22" customHeight="1">
      <c r="A135" s="67"/>
      <c r="B135" s="64"/>
      <c r="C135" s="64"/>
      <c r="D135" s="65"/>
      <c r="E135" s="65"/>
      <c r="F135" s="65"/>
      <c r="G135" s="83"/>
      <c r="H135" s="83"/>
      <c r="I135" s="84"/>
      <c r="J135" s="81"/>
      <c r="K135" s="81"/>
      <c r="L135" s="84"/>
    </row>
    <row r="136" spans="1:12" ht="22" customHeight="1">
      <c r="A136" s="67"/>
      <c r="B136" s="64"/>
      <c r="C136" s="64"/>
      <c r="D136" s="65"/>
      <c r="E136" s="65"/>
      <c r="F136" s="65"/>
      <c r="G136" s="83"/>
      <c r="H136" s="83"/>
      <c r="I136" s="84"/>
      <c r="J136" s="81"/>
      <c r="K136" s="81"/>
      <c r="L136" s="84"/>
    </row>
    <row r="137" spans="1:12" ht="22" customHeight="1">
      <c r="A137" s="67"/>
      <c r="B137" s="64"/>
      <c r="C137" s="64"/>
      <c r="D137" s="65"/>
      <c r="E137" s="65"/>
      <c r="F137" s="65"/>
      <c r="G137" s="83"/>
      <c r="H137" s="83"/>
      <c r="I137" s="84"/>
      <c r="J137" s="81"/>
      <c r="K137" s="81"/>
      <c r="L137" s="84"/>
    </row>
    <row r="138" spans="1:12" ht="22" customHeight="1">
      <c r="A138" s="67"/>
      <c r="B138" s="64"/>
      <c r="C138" s="64"/>
      <c r="D138" s="65"/>
      <c r="E138" s="65"/>
      <c r="F138" s="65"/>
      <c r="G138" s="83"/>
      <c r="H138" s="83"/>
      <c r="I138" s="84"/>
      <c r="J138" s="81"/>
      <c r="K138" s="81"/>
      <c r="L138" s="84"/>
    </row>
    <row r="139" spans="1:12" ht="22" customHeight="1">
      <c r="A139" s="67"/>
      <c r="B139" s="64"/>
      <c r="C139" s="64"/>
      <c r="D139" s="65"/>
      <c r="E139" s="65"/>
      <c r="F139" s="65"/>
      <c r="G139" s="83"/>
      <c r="H139" s="83"/>
      <c r="I139" s="84"/>
      <c r="J139" s="81"/>
      <c r="K139" s="81"/>
      <c r="L139" s="84"/>
    </row>
    <row r="140" spans="1:12" ht="22" customHeight="1">
      <c r="A140" s="67"/>
      <c r="B140" s="64"/>
      <c r="C140" s="64"/>
      <c r="D140" s="65"/>
      <c r="E140" s="65"/>
      <c r="F140" s="65"/>
      <c r="G140" s="83"/>
      <c r="H140" s="83"/>
      <c r="I140" s="84"/>
      <c r="J140" s="81"/>
      <c r="K140" s="81"/>
      <c r="L140" s="84"/>
    </row>
  </sheetData>
  <sheetProtection algorithmName="SHA-512" hashValue="RbuG7BfuXiWcYrxKOu6hWbORpiK0zO89Rr6ZS5Hc/58TViQdttRWAXF3ZNE4FtPu2q0cFDmiybcQgFJs/wD/9w==" saltValue="s2XaJKlZ5KCA238yB5B2eA==" spinCount="100000" sheet="1" scenarios="1" selectLockedCells="1" selectUnlockedCells="1"/>
  <mergeCells count="100">
    <mergeCell ref="F68:L68"/>
    <mergeCell ref="F69:L69"/>
    <mergeCell ref="F70:G70"/>
    <mergeCell ref="E41:F42"/>
    <mergeCell ref="F12:J12"/>
    <mergeCell ref="F13:J13"/>
    <mergeCell ref="F14:J14"/>
    <mergeCell ref="F15:J15"/>
    <mergeCell ref="F16:L16"/>
    <mergeCell ref="F17:J17"/>
    <mergeCell ref="F18:J18"/>
    <mergeCell ref="F19:J19"/>
    <mergeCell ref="F20:J20"/>
    <mergeCell ref="F22:L22"/>
    <mergeCell ref="F21:L21"/>
    <mergeCell ref="H42:I42"/>
    <mergeCell ref="B5:L5"/>
    <mergeCell ref="E7:L7"/>
    <mergeCell ref="E8:L8"/>
    <mergeCell ref="E9:L9"/>
    <mergeCell ref="E10:L10"/>
    <mergeCell ref="B7:D7"/>
    <mergeCell ref="B8:D8"/>
    <mergeCell ref="E11:L11"/>
    <mergeCell ref="C10:D10"/>
    <mergeCell ref="C9:D9"/>
    <mergeCell ref="B11:B22"/>
    <mergeCell ref="C11:D11"/>
    <mergeCell ref="C12:D16"/>
    <mergeCell ref="C17:D22"/>
    <mergeCell ref="B9:B10"/>
    <mergeCell ref="K12:L12"/>
    <mergeCell ref="K13:L15"/>
    <mergeCell ref="K17:L17"/>
    <mergeCell ref="K18:L20"/>
    <mergeCell ref="E20:E21"/>
    <mergeCell ref="B48:C48"/>
    <mergeCell ref="C28:L28"/>
    <mergeCell ref="C29:L29"/>
    <mergeCell ref="B45:C45"/>
    <mergeCell ref="B46:C46"/>
    <mergeCell ref="B47:C47"/>
    <mergeCell ref="C27:L27"/>
    <mergeCell ref="B23:D23"/>
    <mergeCell ref="B63:C63"/>
    <mergeCell ref="B64:C64"/>
    <mergeCell ref="B65:C65"/>
    <mergeCell ref="B54:C54"/>
    <mergeCell ref="B55:C55"/>
    <mergeCell ref="B56:C56"/>
    <mergeCell ref="B57:C57"/>
    <mergeCell ref="B58:C58"/>
    <mergeCell ref="B59:C59"/>
    <mergeCell ref="D59:H59"/>
    <mergeCell ref="D60:H60"/>
    <mergeCell ref="D61:H61"/>
    <mergeCell ref="D62:H62"/>
    <mergeCell ref="B49:C49"/>
    <mergeCell ref="B50:C50"/>
    <mergeCell ref="B51:C51"/>
    <mergeCell ref="B52:C52"/>
    <mergeCell ref="B53:C53"/>
    <mergeCell ref="B60:C60"/>
    <mergeCell ref="D55:H55"/>
    <mergeCell ref="D56:H56"/>
    <mergeCell ref="B61:C61"/>
    <mergeCell ref="B62:C62"/>
    <mergeCell ref="E23:L23"/>
    <mergeCell ref="I36:L36"/>
    <mergeCell ref="I37:L37"/>
    <mergeCell ref="C38:L38"/>
    <mergeCell ref="C36:G36"/>
    <mergeCell ref="C37:G37"/>
    <mergeCell ref="A36:B36"/>
    <mergeCell ref="A37:B37"/>
    <mergeCell ref="A38:B38"/>
    <mergeCell ref="D45:H45"/>
    <mergeCell ref="D46:H46"/>
    <mergeCell ref="H41:L41"/>
    <mergeCell ref="D50:H50"/>
    <mergeCell ref="D51:H51"/>
    <mergeCell ref="D52:H52"/>
    <mergeCell ref="D53:H53"/>
    <mergeCell ref="D54:H54"/>
    <mergeCell ref="A73:L73"/>
    <mergeCell ref="A41:B42"/>
    <mergeCell ref="C41:D42"/>
    <mergeCell ref="D65:H65"/>
    <mergeCell ref="A68:B68"/>
    <mergeCell ref="A69:B69"/>
    <mergeCell ref="A70:B70"/>
    <mergeCell ref="H70:L70"/>
    <mergeCell ref="D47:H47"/>
    <mergeCell ref="K42:L42"/>
    <mergeCell ref="D57:H57"/>
    <mergeCell ref="D58:H58"/>
    <mergeCell ref="D63:H63"/>
    <mergeCell ref="D64:H64"/>
    <mergeCell ref="D48:H48"/>
    <mergeCell ref="D49:H49"/>
  </mergeCells>
  <phoneticPr fontId="1"/>
  <pageMargins left="0.47244094488188981" right="0.47244094488188981" top="0.51181102362204722" bottom="0.51181102362204722" header="0.19685039370078741" footer="0.19685039370078741"/>
  <pageSetup paperSize="9" orientation="portrait" r:id="rId1"/>
  <headerFooter>
    <oddHeader>&amp;R&amp;"ＭＳ 明朝,標準"&amp;10&amp;K000000(書式M-包括C-&amp;P)</oddHeader>
    <oddFooter xml:space="preserve">&amp;R&amp;"游ゴシック Regular,標準"&amp;9(包括C_ver.250401） </oddFooter>
  </headerFooter>
  <rowBreaks count="3" manualBreakCount="3">
    <brk id="34" max="11" man="1"/>
    <brk id="73" max="11" man="1"/>
    <brk id="107" max="11" man="1"/>
  </row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書類記入要領</vt:lpstr>
      <vt:lpstr>包括_提供申込書【入力フォーム】</vt:lpstr>
      <vt:lpstr>包括_提供申込書【印刷シート】</vt:lpstr>
      <vt:lpstr>書類記入要領!Print_Area</vt:lpstr>
      <vt:lpstr>包括_提供申込書【印刷シート】!Print_Area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飯田 敏也</cp:lastModifiedBy>
  <cp:revision/>
  <cp:lastPrinted>2025-04-03T05:38:45Z</cp:lastPrinted>
  <dcterms:created xsi:type="dcterms:W3CDTF">2018-10-30T00:14:15Z</dcterms:created>
  <dcterms:modified xsi:type="dcterms:W3CDTF">2025-04-03T06:58:31Z</dcterms:modified>
  <cp:category/>
  <cp:contentStatus/>
</cp:coreProperties>
</file>